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E138" i="1"/>
  <c r="E124"/>
  <c r="E112"/>
  <c r="E205"/>
  <c r="E91"/>
  <c r="E193"/>
  <c r="E150"/>
  <c r="E72"/>
  <c r="E40"/>
  <c r="E25"/>
  <c r="E178"/>
  <c r="E61"/>
  <c r="E31"/>
  <c r="E6"/>
  <c r="E76" l="1"/>
  <c r="E55"/>
  <c r="E164"/>
  <c r="E141"/>
  <c r="I107"/>
</calcChain>
</file>

<file path=xl/sharedStrings.xml><?xml version="1.0" encoding="utf-8"?>
<sst xmlns="http://schemas.openxmlformats.org/spreadsheetml/2006/main" count="215" uniqueCount="205">
  <si>
    <t xml:space="preserve">  СКЛАД - ПОКРОВ</t>
  </si>
  <si>
    <t>Дверь Luidoor Валетта-2 анегри ст. 600х2000 БЕЛОЕ</t>
  </si>
  <si>
    <t>Дверь Luidoor Валлетта-2 анегри гл. 600х1900</t>
  </si>
  <si>
    <t>Дверь Luidoor Валлетта-2 анегри гл. 700х2000</t>
  </si>
  <si>
    <t>Дверь Luidoor Валлетта-2 анегри гл. 900х2000</t>
  </si>
  <si>
    <t>Дверь Luidoor Валетта 2 гранат гл. 600х1900</t>
  </si>
  <si>
    <t>Дверь Luidoor Валетта 2 гранат гл. 600х2000</t>
  </si>
  <si>
    <t>Дверь Luidoor Валетта 2 гранат гл. 700х2000</t>
  </si>
  <si>
    <t>Дверь Luidoor Валетта 2 гранат гл. 900х2000</t>
  </si>
  <si>
    <t>Дверь Luidoor Валетта 2 гранат ст. бронза 900х2000</t>
  </si>
  <si>
    <t>Дверь Luidoor Ирида венге гл. 900х2000</t>
  </si>
  <si>
    <t>Дверь Luidoor Ирида венге ст. бронза 600х2000</t>
  </si>
  <si>
    <t>Дверь Luidoor Ирида венге ст. бронза 700х2000</t>
  </si>
  <si>
    <t>Дверь Luidoor Ирида орех гл. 600х2000</t>
  </si>
  <si>
    <t>Дверь Luidoor Ирида орех гл. 900х2000</t>
  </si>
  <si>
    <t>Дверь Luidoor Ирида орех ст. 600х2000 БРОНЗА лев</t>
  </si>
  <si>
    <t>Дверь Luidoor Ирида орех ст. 600х2000 БРОНЗА прав</t>
  </si>
  <si>
    <t>Дверь Luidoor Ирида орех ст. 700х2000 БРОНЗА лев</t>
  </si>
  <si>
    <t>Дверь Luidoor Ирида орех ст. 700х2000 БРОНЗА прав</t>
  </si>
  <si>
    <t>Дверь Luidoor Ирида орех ст. 800х2000 БРОНЗА лев</t>
  </si>
  <si>
    <t>Дверь Luidoor Ирида орех ст. 800х2000 БРОНЗА прав</t>
  </si>
  <si>
    <t>Дверь Luidoor Ирида орех ст. 900х2000 БРОНЗА лев</t>
  </si>
  <si>
    <t>Дверь Luidoor Ирида орех ст. 900х2000 БРОНЗА прав</t>
  </si>
  <si>
    <t>Дверь Luidoor Ирида ясень золотистый гл. 600х1900</t>
  </si>
  <si>
    <t>Дверь Luidoor Ирида ясень золотистый ст. белое 600х2000</t>
  </si>
  <si>
    <t>Дверь Luidoor Ирида ясень золотистый ст. белое 700х2000</t>
  </si>
  <si>
    <t>Дверь Luidoor Ирида ясень золотистый ст. белое 900х2000</t>
  </si>
  <si>
    <t>Дверь Luidoor Криста итальянский орех гл. 700х2000</t>
  </si>
  <si>
    <t>Дверь Luidoor Криста итальянский орех ст. белое 600х2000</t>
  </si>
  <si>
    <t>Дверь Luidoor Криста итальянский орех ст. белое 800х2000</t>
  </si>
  <si>
    <t>Дверь Luidoor Нуво венге витраж Лилия 600х2000 лев</t>
  </si>
  <si>
    <t>Дверь Luidoor Нуво венге витраж Лилия 900х2000 лев</t>
  </si>
  <si>
    <t>Дверь Luidoor Нуво венге витраж Лилия 900х2000 прав</t>
  </si>
  <si>
    <t>Дверь Luidoor Нуво венге гл. 600х2000</t>
  </si>
  <si>
    <t>Дверь Luidoor Нуво венге гл. 900х2000</t>
  </si>
  <si>
    <t>Дверь Luidoor Оливия махагон гл. 600х1900</t>
  </si>
  <si>
    <t>Дверь Luidoor Оливия махагон гл. 700х2000</t>
  </si>
  <si>
    <t>Дверь Luidoor Оливия ясень айсберг гл. 600х1900</t>
  </si>
  <si>
    <t>Дверь Luidoor Оливия ясень айсберг гл. 800х2000</t>
  </si>
  <si>
    <t>Дверь Luidoor Оливия ясень айсберг гл. 900х2000</t>
  </si>
  <si>
    <t>Дверь Luidoor Оливия ясень айсберг ст. белое с гравиров. 900х2000</t>
  </si>
  <si>
    <t>Дверь Luidoor Орнелла гранат гл. 600х1900</t>
  </si>
  <si>
    <t>Дверь Luidoor Орнелла гранат гл. 600х2000</t>
  </si>
  <si>
    <t>Дверь Luidoor Орнелла гранат ст. белое 600х2000</t>
  </si>
  <si>
    <t>Дверь Luidoor Орнелла гранат ст. белое 800х2000</t>
  </si>
  <si>
    <t>Дверь Luidoor Орнелла-2 дуб ст. 900х2000</t>
  </si>
  <si>
    <t>Дверь Luidoor Орнелла-2 ясень бланж гл. 600х1900</t>
  </si>
  <si>
    <t>Дверь Luidoor Орнелла-2 ясень бланж гл. 900х2000</t>
  </si>
  <si>
    <t xml:space="preserve">Дверь Luidoor Орнелла-2 ясень бланж ст.Рим 600х2000 </t>
  </si>
  <si>
    <t xml:space="preserve">Дверь Luidoor Орнелла-2 ясень бланж ст.Рим 700х2000 </t>
  </si>
  <si>
    <t>Дверь Luidoor Орнелла-2 ясень бланж ст.Рим 900х2000</t>
  </si>
  <si>
    <t>Дверь Luidoor Орнелла-2 ясень жемчуг гл. 700х2000</t>
  </si>
  <si>
    <t>Дверь Luidoor Ривьера гранат гл. 600х1900</t>
  </si>
  <si>
    <t>Дверь Luidoor Ривьера гранат гл. 600х2000</t>
  </si>
  <si>
    <t>Дверь Luidoor Ривьера гранат гл. 900х2000</t>
  </si>
  <si>
    <t>Дверь Luidoor Ривьера гранат ст. бронза 600х2000</t>
  </si>
  <si>
    <t>Дверь Luidoor Ривьера гранат ст. бронза 700х2000</t>
  </si>
  <si>
    <t>Дверь Luidoor Ривьера ясень айсберг гл. 900х2000</t>
  </si>
  <si>
    <t>Дверь Luidoor Ривьера ясень айсберг ст. белое 900х2000</t>
  </si>
  <si>
    <t>Дверь Luidoor Рио черный дуб тон. триплекс ЧЕРНЫЙ гравировка со стразами 400х2000 лев</t>
  </si>
  <si>
    <t>Дверь Luidoor Рио черный дуб тон. триплекс ЧЕРНЫЙ гравировка со стразами 400х2000 прав</t>
  </si>
  <si>
    <t>Дверь Luidoor Рио черный дуб тон. триплекс ЧЕРНЫЙ гравировка со стразами 700х2000 прав</t>
  </si>
  <si>
    <t>Дверь Luidoor Рио черный дуб тон. триплекс ЧЕРНЫЙ гравировка со стразами 900х2000 лев</t>
  </si>
  <si>
    <t>Дверь Luidoor Рио черный дуб тон. триплекс ЧЕРНЫЙ гравировка со стразами 900х2000 прав</t>
  </si>
  <si>
    <t>Дверь Luidoor Рио 2 беленый дуб трип. БЕЛОЕ 600х2000</t>
  </si>
  <si>
    <t>Дверь Luidoor Сильвия дуб гл. 600х1900</t>
  </si>
  <si>
    <t>Дверь Luidoor Сильвия дуб гл. 600х2000</t>
  </si>
  <si>
    <t>Дверь Luidoor Сильвия дуб гл. 700х2000</t>
  </si>
  <si>
    <t>Дверь Luidoor Сильвия дуб гл. 900х2000</t>
  </si>
  <si>
    <t>Дверь Luidoor София махагон гл. 600х1900</t>
  </si>
  <si>
    <t>Дверь Luidoor София махагон гл. 600х2000</t>
  </si>
  <si>
    <t>Дверь Luidoor София махагон гл. 700х2000</t>
  </si>
  <si>
    <t>Дверь Luidoor София махагон гл. 900х2000</t>
  </si>
  <si>
    <t>Дверь Luidoor София махагон ст. бронза 600х2000</t>
  </si>
  <si>
    <t>Дверь Luidoor София махагон ст. бронза 700х2000</t>
  </si>
  <si>
    <t>Дверь Luidoor София махагон ст. бронза 900х2000</t>
  </si>
  <si>
    <t>Дверь Luidoor Ювелия махагон витраж Орнамент 900х2000</t>
  </si>
  <si>
    <t>Дверь Luidoor Ювелия махагон гл. 600х1900</t>
  </si>
  <si>
    <t>Дверь Luidoor Ювелия махагон гл. 600х2000</t>
  </si>
  <si>
    <t>Дверь Luidoor Ювелия махагон гл. 700х2000</t>
  </si>
  <si>
    <t>Дверь Luidoor Ювелия махагон гл. 900х2000</t>
  </si>
  <si>
    <t>Дверь Luidoor Валетта 2 гранат ст. бронза 800х2000 ОБРАЗЕЦ НА ОБМЕН</t>
  </si>
  <si>
    <t>Дверь Luidoor Ирида ясень золотистый ст. белое 700х2000 ОБРАЗЕЦ НА ОБМЕН</t>
  </si>
  <si>
    <t>Дверь Luidoor Криста Лайт орех гл. 800х2000 ОБРАЗЕЦ НА ОБМЕН</t>
  </si>
  <si>
    <t>Дверь Luidoor Криста Лайт орех ст. 800х2000 ОБРАЗЕЦ НА ОБМЕН</t>
  </si>
  <si>
    <t>Дверь Luidoor Криста Лайт черный дуб тон. ст. 800х2000 ОБРАЗЕЦ НА ОБМЕН</t>
  </si>
  <si>
    <t>Дверь Luidoor Нуво венге витраж Лилия 600х2000 прав ОБРАЗЕЦ НА ОБМЕН</t>
  </si>
  <si>
    <t>Дверь Luidoor Оливия ясень айсберг ст. белое с гравир. 700х2000 ОБРАЗЕЦ НА ОБМЕН</t>
  </si>
  <si>
    <t>Дверь Luidoor Ривьера гранат гл. 700х2000 ОБРАЗЕЦ НА ОБМЕН</t>
  </si>
  <si>
    <t>Дверь Luidoor Ривьера гранат ст. бронза 700х2000 ОБРАЗЕЦ НА ОБМЕН</t>
  </si>
  <si>
    <t>Дверь Luidoor Рио тониров. черный дуб ЧЕРНЫЙ трип. грав. 700х2000 ОБРАЗЕЦ НА ОБМЕН</t>
  </si>
  <si>
    <t>Дверь Luidoor София махагон ст. бронза 700х2000 ОБРАЗЕЦ НА ОБМЕН</t>
  </si>
  <si>
    <t xml:space="preserve">Дверь Luidoor Валетта 2 анегри гл. 700х2000 ОБРАЗЕЦ </t>
  </si>
  <si>
    <t xml:space="preserve">Дверь Luidoor Валетта 2 анегри гл. 800х2000 ОБРАЗЕЦ </t>
  </si>
  <si>
    <t xml:space="preserve">Дверь Luidoor Валетта 2 анегри ст. БЕЛОЕ 700х2000 ОБРАЗЕЦ </t>
  </si>
  <si>
    <t xml:space="preserve">Дверь Luidoor Джесика лайт дуб патинорованный гл. 800х2000 ОБРАЗЕЦ </t>
  </si>
  <si>
    <t xml:space="preserve">Дверь Luidoor Джесика лайт ясень айсбер ст. БЕЛОЕ 700х2000 ОБРАЗЕЦ </t>
  </si>
  <si>
    <t>Дверь Luidoor Ирида орех ст. 700х2000 БРОНЗА прав ОБРАЗЕЦ</t>
  </si>
  <si>
    <t>Дверь Luidoor Ирида орех ст. 800х2000 БРОНЗА прав ОБРАЗЕЦ</t>
  </si>
  <si>
    <t xml:space="preserve">Дверь Luidoor Криста лайт дуб гл. 800х2000 ОБРАЗЕЦ </t>
  </si>
  <si>
    <t xml:space="preserve">Дверь Luidoor Криста лайт дуб ст. грав. ГОТИКА белое 800х2000 ОБРАЗЕЦ </t>
  </si>
  <si>
    <t xml:space="preserve">Дверь Luidoor Орнелла-2 ясень бланж гл. 700х2000 ОБРАЗЕЦ </t>
  </si>
  <si>
    <t>Дверь Luidoor Ривьера гранат ст. бронза 800х2000 ОБРАЗЕЦ</t>
  </si>
  <si>
    <t>Добор Luidoor анегри 2060х100</t>
  </si>
  <si>
    <t>Добор Luidoor анегри 2060х150</t>
  </si>
  <si>
    <t>Добор Luidoor венге 2060х100</t>
  </si>
  <si>
    <t>Добор Luidoor гранат 2060х100</t>
  </si>
  <si>
    <t>Добор Luidoor дуб 2060х100</t>
  </si>
  <si>
    <t>Добор Luidoor дуб 2060х150</t>
  </si>
  <si>
    <t>Добор Luidoor дуб светлый 2060х100</t>
  </si>
  <si>
    <t>Добор Luidoor итальянский орех 2060х100</t>
  </si>
  <si>
    <t>Добор Luidoor итальянский орех 2060х150</t>
  </si>
  <si>
    <t>Добор Luidoor махагон 2060х100</t>
  </si>
  <si>
    <t>Добор Luidoor махагон 2060х150</t>
  </si>
  <si>
    <t>Добор Luidoor орех 2060х100</t>
  </si>
  <si>
    <t>Добор Luidoor ясень айсберг 2060х150</t>
  </si>
  <si>
    <t>Добор Luidoor ясень бланж 2060х150</t>
  </si>
  <si>
    <t>Добор Luidoor анегри 2060х100х10 ТЕЛЕСКОП</t>
  </si>
  <si>
    <t>Добор Luidoor анегри 2060х150х10 ТЕЛЕСКОП</t>
  </si>
  <si>
    <t>Добор Luidoor беленый дуб натуральный 2060х150 ТЕЛЕСКОП</t>
  </si>
  <si>
    <t>Добор Luidoor венге 2060х100х10 ТЕЛЕСКОП</t>
  </si>
  <si>
    <t>Добор Luidoor венге 2060х150х10 ТЕЛЕСКОП</t>
  </si>
  <si>
    <t>Добор Luidoor гранат 2060х100х10 ТЕЛЕСКОП</t>
  </si>
  <si>
    <t>Добор Luidoor гранат 2060х150х10 ТЕЛЕСКОП</t>
  </si>
  <si>
    <t>Добор Luidoor дуб 2060х150 ТЕЛЕСКОП</t>
  </si>
  <si>
    <t>Добор Luidoor итальянский орех 2060х100 ТЕЛЕСКОП</t>
  </si>
  <si>
    <t>Добор Luidoor итальянский орех 2060х150 ТЕЛЕСКОП</t>
  </si>
  <si>
    <t>Добор Luidoor орех 2060х100х10 ТЕЛЕСКОП</t>
  </si>
  <si>
    <t>Добор Luidoor орех 2060х150х10 ТЕЛЕСКОП</t>
  </si>
  <si>
    <t>Добор Luidoor черный дуб тон. 2060х100 ТЕЛЕСКОП</t>
  </si>
  <si>
    <t>Добор Luidoor черный дуб тон. 2060х150 ТЕЛЕСКОП</t>
  </si>
  <si>
    <t>Добор Luidoor ясень айсберг 2060х100х10 ТЕЛЕСКОП</t>
  </si>
  <si>
    <t>Добор Luidoor ясень бисквит 2060х150х10 ТЕЛЕСКОП</t>
  </si>
  <si>
    <t>Добор Luidoor ясень золотистый 2060х100х10 ТЕЛЕСКОП</t>
  </si>
  <si>
    <t>Добор Luidoor ясень золотистый 2060х150х10 ТЕЛЕСКОП</t>
  </si>
  <si>
    <t>Коробка Luidoor анегри 2100х75х31 с уплот.</t>
  </si>
  <si>
    <t>Коробка Luidoor итальянский орех 2100х75х31 с уплот.</t>
  </si>
  <si>
    <t>Коробка Luidoor ясень бланж 2100х75х31 с уплот.</t>
  </si>
  <si>
    <t>Коробка Luidoor анегри 2100х75х31 с уплот. ТЕЛЕСКОП</t>
  </si>
  <si>
    <t>Коробка Luidoor белое золото 2100х75х31 с уплот. ТЕЛЕСКОП</t>
  </si>
  <si>
    <t>Коробка Luidoor венге 2100х75х31 с уплот. ТЕЛЕСКОП</t>
  </si>
  <si>
    <t>Коробка Luidoor гранат 2100х75х31 с уплот. ТЕЛЕСКОП</t>
  </si>
  <si>
    <t>Коробка Luidoor махагон 2100х75х31 с уплот. ТЕЛЕСКОП</t>
  </si>
  <si>
    <t>Коробка Luidoor черный дуб тон.2100х75х31 с уплот. ТЕЛЕСКОП</t>
  </si>
  <si>
    <t>Коробка Luidoor ясень айсберг 2100х75х31 с уплот. ТЕЛЕСКОП</t>
  </si>
  <si>
    <t>Коробка Luidoor ясень бланж 2100х75х31 с уплот. ТЕЛЕСКОП</t>
  </si>
  <si>
    <t>Коробка Luidoor ясень золотистый 2100х75х31 с уплот. ТЕЛЕСКОП</t>
  </si>
  <si>
    <t>Наличник Luidoor махагон 2130х70х12</t>
  </si>
  <si>
    <t>Наличник Luidoor радиус итальянский орех 2130х70х12 ТЕЛЕСКОП</t>
  </si>
  <si>
    <t>Наличник Luidoor радиус орех 2130х70х12 ТЕЛЕСКОП</t>
  </si>
  <si>
    <t>Наличник Luidoor радиус черный дуб тон. 2130х70х12 ТЕЛЕСКОП</t>
  </si>
  <si>
    <t>Притворная планка Luidoor американский орех 2050х40х10</t>
  </si>
  <si>
    <t>Притворная планка Luidoor анегри 2050х40х10</t>
  </si>
  <si>
    <t>Притворная планка Luidoor венге 2050х40х10</t>
  </si>
  <si>
    <t>Притворная планка Luidoor гранат 2050х40х10</t>
  </si>
  <si>
    <t>Притворная планка Luidoor дуб 2050х40х10</t>
  </si>
  <si>
    <t>Притворная планка Luidoor итальянский орех 2050х40х10</t>
  </si>
  <si>
    <t>Притворная планка Luidoor махагон 2050х40х10</t>
  </si>
  <si>
    <t>Притворная планка Luidoor орех 2050х40х10</t>
  </si>
  <si>
    <t>Притворная планка Luidoor черный дуб тон. 2050х40х10</t>
  </si>
  <si>
    <t>Притворная планка Luidoor ясень айсберг 2050х40х10</t>
  </si>
  <si>
    <t>Притворная планка Luidoor ясень бланж 2050х40х10</t>
  </si>
  <si>
    <t>Соединительная планка Luidoor анегри 2100</t>
  </si>
  <si>
    <t>Соединительная планка Luidoor венге 2100</t>
  </si>
  <si>
    <t>Соединительная планка Luidoor гранат 2100</t>
  </si>
  <si>
    <t>Соединительная планка Luidoor дуб 2100</t>
  </si>
  <si>
    <t>Соединительная планка Luidoor итальянский орех 2100</t>
  </si>
  <si>
    <t>Соединительная планка Luidoor махагон 2100</t>
  </si>
  <si>
    <t>Соединительная планка Luidoor орех 2100</t>
  </si>
  <si>
    <t>Соединительная планка Luidoor черный дуб тон. 2100</t>
  </si>
  <si>
    <t>Соединительная планка Luidoor ясень айсберг 2100</t>
  </si>
  <si>
    <t>Соединительная планка Luidoor ясень бланж 2100</t>
  </si>
  <si>
    <t>Соединительная планка Luidoor ясень золотистый 2100</t>
  </si>
  <si>
    <t>Коробка Luidoor американский орех 2100х75х31 с уплот. ТЕЛЕСКОП образец НА ОБМЕН</t>
  </si>
  <si>
    <t>Коробка Luidoor ясень айсберг 2100х75х31 с уплот. ТЕЛЕСКОП образец НА ОБМЕН</t>
  </si>
  <si>
    <t>Валетта 2 гранат</t>
  </si>
  <si>
    <t>Орнелла гранат</t>
  </si>
  <si>
    <t>Валетта 2 анегри</t>
  </si>
  <si>
    <t>Ирида венге</t>
  </si>
  <si>
    <t>Ирида орех</t>
  </si>
  <si>
    <t>Ирида ясень золотистый</t>
  </si>
  <si>
    <t>Криста итальянский орех</t>
  </si>
  <si>
    <t>Нуво венге</t>
  </si>
  <si>
    <t>Олиия махагон</t>
  </si>
  <si>
    <t>Ювелия махагон</t>
  </si>
  <si>
    <t>София махагон</t>
  </si>
  <si>
    <t>Сильвия дуб</t>
  </si>
  <si>
    <t>Ривьера гранат</t>
  </si>
  <si>
    <t>Рио черный дуб тон.</t>
  </si>
  <si>
    <t>Орнелла-2 ясень бланж</t>
  </si>
  <si>
    <t>Орнелла-2 ясень айсберг</t>
  </si>
  <si>
    <t>Оливия ясень айсберг</t>
  </si>
  <si>
    <t>Погонаж</t>
  </si>
  <si>
    <t>Скидка %</t>
  </si>
  <si>
    <t>Фото</t>
  </si>
  <si>
    <t>Прочее Погонаж</t>
  </si>
  <si>
    <t xml:space="preserve">Прочее Двери </t>
  </si>
  <si>
    <t>Номенклатура "Luidoor"</t>
  </si>
  <si>
    <t>Цена без скидки</t>
  </si>
  <si>
    <t>Ваша выгода</t>
  </si>
  <si>
    <t>Кол-во ед.</t>
  </si>
  <si>
    <t>Цена со скидкой</t>
  </si>
  <si>
    <t>Код товара</t>
  </si>
  <si>
    <r>
      <t>75 912</t>
    </r>
    <r>
      <rPr>
        <sz val="12"/>
        <color rgb="FFFF0000"/>
        <rFont val="Arial"/>
        <family val="2"/>
      </rPr>
      <t>*</t>
    </r>
  </si>
  <si>
    <r>
      <t>75760</t>
    </r>
    <r>
      <rPr>
        <sz val="12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</si>
</sst>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4">
    <numFmt numFmtId="164" formatCode="#,##0.000;[Red]\-#,##0.000"/>
    <numFmt numFmtId="165" formatCode="0.000;[Red]\-0.000"/>
    <numFmt numFmtId="166" formatCode="_-* #,##0\ [$₽-419]_-;\-* #,##0\ [$₽-419]_-;_-* &quot;-&quot;??\ [$₽-419]_-;_-@_-"/>
    <numFmt numFmtId="167" formatCode="#,##0\ [$₽-419];\-#,##0\ [$₽-419]"/>
  </numFmts>
  <fonts count="15">
    <font>
      <sz val="8"/>
      <name val="Arial"/>
      <family val="2"/>
    </font>
    <font>
      <sz val="8"/>
      <color rgb="FFFF0000"/>
      <name val="Arial"/>
      <family val="2"/>
    </font>
    <font>
      <b/>
      <sz val="8"/>
      <color indexed="24"/>
      <name val="Arial"/>
      <family val="2"/>
    </font>
    <font>
      <sz val="8"/>
      <color indexed="24"/>
      <name val="Arial"/>
      <family val="2"/>
    </font>
    <font>
      <b/>
      <sz val="8"/>
      <color indexed="2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6"/>
      </left>
      <right style="thin">
        <color indexed="26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26"/>
      </right>
      <top style="thin">
        <color indexed="26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26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26"/>
      </right>
      <top/>
      <bottom style="medium">
        <color indexed="64"/>
      </bottom>
      <diagonal/>
    </border>
    <border>
      <left style="thin">
        <color indexed="26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6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6"/>
      </left>
      <right style="thin">
        <color indexed="26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/>
    <xf numFmtId="0" fontId="2" fillId="4" borderId="0" xfId="0" applyNumberFormat="1" applyFont="1" applyFill="1" applyBorder="1" applyAlignment="1">
      <alignment horizontal="left" vertical="top" wrapText="1"/>
    </xf>
    <xf numFmtId="164" fontId="2" fillId="4" borderId="0" xfId="0" applyNumberFormat="1" applyFont="1" applyFill="1" applyBorder="1" applyAlignment="1">
      <alignment horizontal="right" vertical="top" wrapText="1"/>
    </xf>
    <xf numFmtId="166" fontId="3" fillId="4" borderId="0" xfId="0" applyNumberFormat="1" applyFont="1" applyFill="1" applyBorder="1" applyAlignment="1">
      <alignment horizontal="right" vertical="top" wrapText="1"/>
    </xf>
    <xf numFmtId="166" fontId="1" fillId="4" borderId="0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vertical="center"/>
    </xf>
    <xf numFmtId="0" fontId="2" fillId="4" borderId="33" xfId="0" applyNumberFormat="1" applyFont="1" applyFill="1" applyBorder="1" applyAlignment="1">
      <alignment vertical="center" wrapText="1"/>
    </xf>
    <xf numFmtId="0" fontId="2" fillId="4" borderId="33" xfId="0" applyNumberFormat="1" applyFont="1" applyFill="1" applyBorder="1" applyAlignment="1">
      <alignment horizontal="left" vertical="top" wrapText="1"/>
    </xf>
    <xf numFmtId="166" fontId="4" fillId="4" borderId="0" xfId="0" applyNumberFormat="1" applyFont="1" applyFill="1" applyBorder="1" applyAlignment="1">
      <alignment horizontal="right" vertical="top" wrapText="1"/>
    </xf>
    <xf numFmtId="14" fontId="6" fillId="0" borderId="0" xfId="0" applyNumberFormat="1" applyFont="1" applyAlignment="1">
      <alignment horizont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3" fontId="9" fillId="3" borderId="15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left" vertical="center" wrapText="1"/>
    </xf>
    <xf numFmtId="165" fontId="9" fillId="3" borderId="6" xfId="0" applyNumberFormat="1" applyFont="1" applyFill="1" applyBorder="1" applyAlignment="1">
      <alignment horizontal="right" vertical="center" wrapText="1"/>
    </xf>
    <xf numFmtId="166" fontId="10" fillId="3" borderId="6" xfId="0" applyNumberFormat="1" applyFont="1" applyFill="1" applyBorder="1" applyAlignment="1">
      <alignment horizontal="right" vertical="center" wrapText="1"/>
    </xf>
    <xf numFmtId="166" fontId="11" fillId="3" borderId="6" xfId="0" applyNumberFormat="1" applyFont="1" applyFill="1" applyBorder="1" applyAlignment="1">
      <alignment horizontal="right" vertical="center" wrapText="1"/>
    </xf>
    <xf numFmtId="166" fontId="9" fillId="3" borderId="7" xfId="0" applyNumberFormat="1" applyFont="1" applyFill="1" applyBorder="1" applyAlignment="1">
      <alignment horizontal="right" vertical="center" wrapText="1"/>
    </xf>
    <xf numFmtId="3" fontId="10" fillId="2" borderId="1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left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167" fontId="10" fillId="2" borderId="3" xfId="0" applyNumberFormat="1" applyFont="1" applyFill="1" applyBorder="1" applyAlignment="1">
      <alignment horizontal="center" wrapText="1"/>
    </xf>
    <xf numFmtId="9" fontId="10" fillId="2" borderId="3" xfId="0" applyNumberFormat="1" applyFont="1" applyFill="1" applyBorder="1" applyAlignment="1">
      <alignment horizontal="center" vertical="center" wrapText="1"/>
    </xf>
    <xf numFmtId="167" fontId="12" fillId="5" borderId="3" xfId="0" applyNumberFormat="1" applyFont="1" applyFill="1" applyBorder="1" applyAlignment="1">
      <alignment horizontal="center" vertical="center" wrapText="1"/>
    </xf>
    <xf numFmtId="167" fontId="9" fillId="2" borderId="5" xfId="0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165" fontId="10" fillId="0" borderId="3" xfId="0" applyNumberFormat="1" applyFont="1" applyFill="1" applyBorder="1" applyAlignment="1">
      <alignment horizontal="right" vertical="center" wrapText="1"/>
    </xf>
    <xf numFmtId="3" fontId="10" fillId="4" borderId="13" xfId="0" applyNumberFormat="1" applyFont="1" applyFill="1" applyBorder="1" applyAlignment="1">
      <alignment horizontal="center" vertical="center" wrapText="1"/>
    </xf>
    <xf numFmtId="3" fontId="10" fillId="2" borderId="27" xfId="0" applyNumberFormat="1" applyFont="1" applyFill="1" applyBorder="1" applyAlignment="1">
      <alignment horizontal="center" vertical="center" wrapText="1"/>
    </xf>
    <xf numFmtId="0" fontId="10" fillId="2" borderId="22" xfId="0" applyNumberFormat="1" applyFont="1" applyFill="1" applyBorder="1" applyAlignment="1">
      <alignment horizontal="left" vertical="center" wrapText="1"/>
    </xf>
    <xf numFmtId="165" fontId="10" fillId="2" borderId="22" xfId="0" applyNumberFormat="1" applyFont="1" applyFill="1" applyBorder="1" applyAlignment="1">
      <alignment horizontal="right" vertical="center" wrapText="1"/>
    </xf>
    <xf numFmtId="9" fontId="10" fillId="2" borderId="22" xfId="0" applyNumberFormat="1" applyFont="1" applyFill="1" applyBorder="1" applyAlignment="1">
      <alignment horizontal="center" vertical="center" wrapText="1"/>
    </xf>
    <xf numFmtId="167" fontId="12" fillId="5" borderId="22" xfId="0" applyNumberFormat="1" applyFont="1" applyFill="1" applyBorder="1" applyAlignment="1">
      <alignment horizontal="center" vertical="center" wrapText="1"/>
    </xf>
    <xf numFmtId="167" fontId="9" fillId="2" borderId="23" xfId="0" applyNumberFormat="1" applyFont="1" applyFill="1" applyBorder="1" applyAlignment="1">
      <alignment horizontal="center" vertical="center" wrapText="1"/>
    </xf>
    <xf numFmtId="3" fontId="10" fillId="3" borderId="15" xfId="0" applyNumberFormat="1" applyFont="1" applyFill="1" applyBorder="1" applyAlignment="1">
      <alignment horizontal="center" vertical="center" wrapText="1"/>
    </xf>
    <xf numFmtId="165" fontId="10" fillId="3" borderId="6" xfId="0" applyNumberFormat="1" applyFont="1" applyFill="1" applyBorder="1" applyAlignment="1">
      <alignment horizontal="right" vertical="center" wrapText="1"/>
    </xf>
    <xf numFmtId="167" fontId="10" fillId="3" borderId="6" xfId="0" applyNumberFormat="1" applyFont="1" applyFill="1" applyBorder="1" applyAlignment="1">
      <alignment horizontal="center" wrapText="1"/>
    </xf>
    <xf numFmtId="9" fontId="10" fillId="3" borderId="6" xfId="0" applyNumberFormat="1" applyFont="1" applyFill="1" applyBorder="1" applyAlignment="1">
      <alignment horizontal="center" vertical="center" wrapText="1"/>
    </xf>
    <xf numFmtId="167" fontId="12" fillId="3" borderId="6" xfId="0" applyNumberFormat="1" applyFont="1" applyFill="1" applyBorder="1" applyAlignment="1">
      <alignment horizontal="center" vertical="center" wrapText="1"/>
    </xf>
    <xf numFmtId="167" fontId="9" fillId="3" borderId="7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167" fontId="10" fillId="2" borderId="4" xfId="0" applyNumberFormat="1" applyFont="1" applyFill="1" applyBorder="1" applyAlignment="1">
      <alignment horizont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167" fontId="12" fillId="5" borderId="4" xfId="0" applyNumberFormat="1" applyFont="1" applyFill="1" applyBorder="1" applyAlignment="1">
      <alignment horizontal="center" vertical="center" wrapText="1"/>
    </xf>
    <xf numFmtId="167" fontId="9" fillId="2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right" vertical="center" wrapText="1"/>
    </xf>
    <xf numFmtId="167" fontId="10" fillId="2" borderId="2" xfId="0" applyNumberFormat="1" applyFont="1" applyFill="1" applyBorder="1" applyAlignment="1">
      <alignment horizontal="center" wrapText="1"/>
    </xf>
    <xf numFmtId="9" fontId="10" fillId="2" borderId="28" xfId="0" applyNumberFormat="1" applyFont="1" applyFill="1" applyBorder="1" applyAlignment="1">
      <alignment horizontal="center" vertical="center" wrapText="1"/>
    </xf>
    <xf numFmtId="167" fontId="12" fillId="2" borderId="2" xfId="0" applyNumberFormat="1" applyFont="1" applyFill="1" applyBorder="1" applyAlignment="1">
      <alignment horizontal="center" vertical="center" wrapText="1"/>
    </xf>
    <xf numFmtId="167" fontId="9" fillId="2" borderId="28" xfId="0" applyNumberFormat="1" applyFont="1" applyFill="1" applyBorder="1" applyAlignment="1">
      <alignment horizontal="center" vertical="center" wrapText="1"/>
    </xf>
    <xf numFmtId="3" fontId="9" fillId="3" borderId="24" xfId="0" applyNumberFormat="1" applyFont="1" applyFill="1" applyBorder="1" applyAlignment="1">
      <alignment horizontal="center" vertical="center" wrapText="1"/>
    </xf>
    <xf numFmtId="0" fontId="9" fillId="3" borderId="10" xfId="0" applyNumberFormat="1" applyFont="1" applyFill="1" applyBorder="1" applyAlignment="1">
      <alignment horizontal="left" vertical="center" wrapText="1"/>
    </xf>
    <xf numFmtId="165" fontId="9" fillId="3" borderId="10" xfId="0" applyNumberFormat="1" applyFont="1" applyFill="1" applyBorder="1" applyAlignment="1">
      <alignment horizontal="right" vertical="center" wrapText="1"/>
    </xf>
    <xf numFmtId="167" fontId="10" fillId="3" borderId="10" xfId="0" applyNumberFormat="1" applyFont="1" applyFill="1" applyBorder="1" applyAlignment="1">
      <alignment horizontal="center" wrapText="1"/>
    </xf>
    <xf numFmtId="9" fontId="10" fillId="3" borderId="10" xfId="0" applyNumberFormat="1" applyFont="1" applyFill="1" applyBorder="1" applyAlignment="1">
      <alignment horizontal="center" vertical="center" wrapText="1"/>
    </xf>
    <xf numFmtId="167" fontId="12" fillId="3" borderId="10" xfId="0" applyNumberFormat="1" applyFont="1" applyFill="1" applyBorder="1" applyAlignment="1">
      <alignment horizontal="center" vertical="center" wrapText="1"/>
    </xf>
    <xf numFmtId="167" fontId="9" fillId="3" borderId="11" xfId="0" applyNumberFormat="1" applyFont="1" applyFill="1" applyBorder="1" applyAlignment="1">
      <alignment horizontal="center" vertical="center" wrapText="1"/>
    </xf>
    <xf numFmtId="3" fontId="8" fillId="2" borderId="25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left" vertical="center" wrapText="1"/>
    </xf>
    <xf numFmtId="165" fontId="8" fillId="2" borderId="12" xfId="0" applyNumberFormat="1" applyFont="1" applyFill="1" applyBorder="1" applyAlignment="1">
      <alignment horizontal="right" vertical="center" wrapText="1"/>
    </xf>
    <xf numFmtId="3" fontId="9" fillId="3" borderId="6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167" fontId="10" fillId="2" borderId="22" xfId="0" applyNumberFormat="1" applyFont="1" applyFill="1" applyBorder="1" applyAlignment="1">
      <alignment horizont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right" vertical="center" wrapText="1"/>
    </xf>
    <xf numFmtId="9" fontId="10" fillId="2" borderId="29" xfId="0" applyNumberFormat="1" applyFont="1" applyFill="1" applyBorder="1" applyAlignment="1">
      <alignment horizontal="center" vertical="center" wrapText="1"/>
    </xf>
    <xf numFmtId="167" fontId="9" fillId="2" borderId="30" xfId="0" applyNumberFormat="1" applyFont="1" applyFill="1" applyBorder="1" applyAlignment="1">
      <alignment horizontal="center" vertical="center" wrapText="1"/>
    </xf>
    <xf numFmtId="9" fontId="10" fillId="2" borderId="31" xfId="0" applyNumberFormat="1" applyFont="1" applyFill="1" applyBorder="1" applyAlignment="1">
      <alignment horizontal="center" vertical="center" wrapText="1"/>
    </xf>
    <xf numFmtId="167" fontId="9" fillId="2" borderId="32" xfId="0" applyNumberFormat="1" applyFont="1" applyFill="1" applyBorder="1" applyAlignment="1">
      <alignment horizontal="center" vertical="center" wrapText="1"/>
    </xf>
    <xf numFmtId="0" fontId="10" fillId="4" borderId="3" xfId="0" applyNumberFormat="1" applyFont="1" applyFill="1" applyBorder="1" applyAlignment="1">
      <alignment horizontal="left" vertical="center" wrapText="1"/>
    </xf>
    <xf numFmtId="167" fontId="10" fillId="3" borderId="8" xfId="0" applyNumberFormat="1" applyFont="1" applyFill="1" applyBorder="1" applyAlignment="1">
      <alignment horizontal="center" wrapText="1"/>
    </xf>
    <xf numFmtId="167" fontId="12" fillId="3" borderId="15" xfId="0" applyNumberFormat="1" applyFont="1" applyFill="1" applyBorder="1" applyAlignment="1">
      <alignment horizontal="center" vertical="center" wrapText="1"/>
    </xf>
    <xf numFmtId="9" fontId="10" fillId="2" borderId="10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3" fontId="10" fillId="2" borderId="19" xfId="0" applyNumberFormat="1" applyFont="1" applyFill="1" applyBorder="1" applyAlignment="1">
      <alignment horizontal="left" vertical="center" wrapText="1"/>
    </xf>
    <xf numFmtId="0" fontId="10" fillId="2" borderId="19" xfId="0" applyNumberFormat="1" applyFont="1" applyFill="1" applyBorder="1" applyAlignment="1">
      <alignment horizontal="left" vertical="center" wrapText="1"/>
    </xf>
    <xf numFmtId="165" fontId="10" fillId="2" borderId="19" xfId="0" applyNumberFormat="1" applyFont="1" applyFill="1" applyBorder="1" applyAlignment="1">
      <alignment horizontal="right" vertical="center" wrapText="1"/>
    </xf>
    <xf numFmtId="167" fontId="10" fillId="2" borderId="19" xfId="0" applyNumberFormat="1" applyFont="1" applyFill="1" applyBorder="1" applyAlignment="1">
      <alignment horizontal="center" wrapText="1"/>
    </xf>
    <xf numFmtId="3" fontId="9" fillId="3" borderId="15" xfId="0" applyNumberFormat="1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>
      <alignment horizontal="left" vertical="center" wrapText="1"/>
    </xf>
    <xf numFmtId="0" fontId="14" fillId="2" borderId="3" xfId="0" applyNumberFormat="1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 wrapText="1"/>
    </xf>
    <xf numFmtId="0" fontId="7" fillId="0" borderId="35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5" borderId="34" xfId="0" applyNumberFormat="1" applyFont="1" applyFill="1" applyBorder="1" applyAlignment="1">
      <alignment horizontal="center" vertical="center" wrapText="1"/>
    </xf>
    <xf numFmtId="0" fontId="5" fillId="5" borderId="35" xfId="0" applyNumberFormat="1" applyFont="1" applyFill="1" applyBorder="1" applyAlignment="1">
      <alignment horizontal="center" vertical="center" wrapText="1"/>
    </xf>
    <xf numFmtId="0" fontId="7" fillId="0" borderId="36" xfId="0" applyNumberFormat="1" applyFont="1" applyFill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3" fontId="10" fillId="2" borderId="38" xfId="0" applyNumberFormat="1" applyFont="1" applyFill="1" applyBorder="1" applyAlignment="1">
      <alignment horizontal="left" vertical="center" wrapText="1"/>
    </xf>
    <xf numFmtId="0" fontId="10" fillId="2" borderId="38" xfId="0" applyNumberFormat="1" applyFont="1" applyFill="1" applyBorder="1" applyAlignment="1">
      <alignment horizontal="left" vertical="center" wrapText="1"/>
    </xf>
    <xf numFmtId="165" fontId="10" fillId="2" borderId="38" xfId="0" applyNumberFormat="1" applyFont="1" applyFill="1" applyBorder="1" applyAlignment="1">
      <alignment horizontal="right" vertical="center" wrapText="1"/>
    </xf>
    <xf numFmtId="167" fontId="10" fillId="2" borderId="38" xfId="0" applyNumberFormat="1" applyFont="1" applyFill="1" applyBorder="1" applyAlignment="1">
      <alignment horizontal="center" wrapText="1"/>
    </xf>
    <xf numFmtId="167" fontId="12" fillId="2" borderId="3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F5F2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24</xdr:row>
      <xdr:rowOff>83345</xdr:rowOff>
    </xdr:from>
    <xdr:to>
      <xdr:col>1</xdr:col>
      <xdr:colOff>590175</xdr:colOff>
      <xdr:row>29</xdr:row>
      <xdr:rowOff>152720</xdr:rowOff>
    </xdr:to>
    <xdr:pic>
      <xdr:nvPicPr>
        <xdr:cNvPr id="6" name="Рисунок 5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5263" y="5643564"/>
          <a:ext cx="561600" cy="12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609599</xdr:colOff>
      <xdr:row>24</xdr:row>
      <xdr:rowOff>83345</xdr:rowOff>
    </xdr:from>
    <xdr:to>
      <xdr:col>1</xdr:col>
      <xdr:colOff>1171199</xdr:colOff>
      <xdr:row>29</xdr:row>
      <xdr:rowOff>152720</xdr:rowOff>
    </xdr:to>
    <xdr:pic>
      <xdr:nvPicPr>
        <xdr:cNvPr id="7" name="Рисунок 6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6287" y="5643564"/>
          <a:ext cx="561600" cy="12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</xdr:row>
      <xdr:rowOff>21431</xdr:rowOff>
    </xdr:from>
    <xdr:to>
      <xdr:col>1</xdr:col>
      <xdr:colOff>590175</xdr:colOff>
      <xdr:row>12</xdr:row>
      <xdr:rowOff>138431</xdr:rowOff>
    </xdr:to>
    <xdr:pic>
      <xdr:nvPicPr>
        <xdr:cNvPr id="8" name="Рисунок 7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3098006"/>
          <a:ext cx="561600" cy="12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606239</xdr:colOff>
      <xdr:row>6</xdr:row>
      <xdr:rowOff>19050</xdr:rowOff>
    </xdr:from>
    <xdr:to>
      <xdr:col>1</xdr:col>
      <xdr:colOff>1167839</xdr:colOff>
      <xdr:row>12</xdr:row>
      <xdr:rowOff>136050</xdr:rowOff>
    </xdr:to>
    <xdr:pic>
      <xdr:nvPicPr>
        <xdr:cNvPr id="9" name="Рисунок 8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6239" y="3095625"/>
          <a:ext cx="561600" cy="12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31</xdr:row>
      <xdr:rowOff>143935</xdr:rowOff>
    </xdr:from>
    <xdr:to>
      <xdr:col>1</xdr:col>
      <xdr:colOff>594068</xdr:colOff>
      <xdr:row>38</xdr:row>
      <xdr:rowOff>70435</xdr:rowOff>
    </xdr:to>
    <xdr:pic>
      <xdr:nvPicPr>
        <xdr:cNvPr id="10" name="Рисунок 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5263" y="7418654"/>
          <a:ext cx="565493" cy="12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608357</xdr:colOff>
      <xdr:row>31</xdr:row>
      <xdr:rowOff>143935</xdr:rowOff>
    </xdr:from>
    <xdr:to>
      <xdr:col>1</xdr:col>
      <xdr:colOff>1173850</xdr:colOff>
      <xdr:row>38</xdr:row>
      <xdr:rowOff>70435</xdr:rowOff>
    </xdr:to>
    <xdr:pic>
      <xdr:nvPicPr>
        <xdr:cNvPr id="11" name="Рисунок 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5045" y="7418654"/>
          <a:ext cx="565493" cy="12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620369</xdr:colOff>
      <xdr:row>40</xdr:row>
      <xdr:rowOff>94190</xdr:rowOff>
    </xdr:from>
    <xdr:to>
      <xdr:col>1</xdr:col>
      <xdr:colOff>1181969</xdr:colOff>
      <xdr:row>43</xdr:row>
      <xdr:rowOff>175190</xdr:rowOff>
    </xdr:to>
    <xdr:pic>
      <xdr:nvPicPr>
        <xdr:cNvPr id="12" name="Рисунок 16"/>
        <xdr:cNvPicPr preferRelativeResize="0">
          <a:picLocks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87057" y="9000065"/>
          <a:ext cx="561600" cy="1224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28575</xdr:colOff>
      <xdr:row>40</xdr:row>
      <xdr:rowOff>93132</xdr:rowOff>
    </xdr:from>
    <xdr:to>
      <xdr:col>1</xdr:col>
      <xdr:colOff>590175</xdr:colOff>
      <xdr:row>43</xdr:row>
      <xdr:rowOff>178174</xdr:rowOff>
    </xdr:to>
    <xdr:pic>
      <xdr:nvPicPr>
        <xdr:cNvPr id="13" name="Рисунок 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7325" y="9469965"/>
          <a:ext cx="561600" cy="125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603009</xdr:colOff>
      <xdr:row>54</xdr:row>
      <xdr:rowOff>80444</xdr:rowOff>
    </xdr:from>
    <xdr:to>
      <xdr:col>1</xdr:col>
      <xdr:colOff>1164609</xdr:colOff>
      <xdr:row>59</xdr:row>
      <xdr:rowOff>167603</xdr:rowOff>
    </xdr:to>
    <xdr:pic>
      <xdr:nvPicPr>
        <xdr:cNvPr id="16" name="Рисунок 3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61759" y="14283277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54</xdr:row>
      <xdr:rowOff>80441</xdr:rowOff>
    </xdr:from>
    <xdr:to>
      <xdr:col>1</xdr:col>
      <xdr:colOff>590175</xdr:colOff>
      <xdr:row>59</xdr:row>
      <xdr:rowOff>167600</xdr:rowOff>
    </xdr:to>
    <xdr:pic>
      <xdr:nvPicPr>
        <xdr:cNvPr id="17" name="Рисунок 4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7325" y="14283274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60</xdr:row>
      <xdr:rowOff>105836</xdr:rowOff>
    </xdr:from>
    <xdr:to>
      <xdr:col>1</xdr:col>
      <xdr:colOff>580650</xdr:colOff>
      <xdr:row>62</xdr:row>
      <xdr:rowOff>557534</xdr:rowOff>
    </xdr:to>
    <xdr:pic>
      <xdr:nvPicPr>
        <xdr:cNvPr id="18" name="Рисунок 17"/>
        <xdr:cNvPicPr>
          <a:picLocks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77800" y="16023169"/>
          <a:ext cx="561600" cy="12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60</xdr:row>
      <xdr:rowOff>105836</xdr:rowOff>
    </xdr:from>
    <xdr:to>
      <xdr:col>1</xdr:col>
      <xdr:colOff>1171200</xdr:colOff>
      <xdr:row>62</xdr:row>
      <xdr:rowOff>557534</xdr:rowOff>
    </xdr:to>
    <xdr:pic>
      <xdr:nvPicPr>
        <xdr:cNvPr id="19" name="Рисунок 18"/>
        <xdr:cNvPicPr preferRelativeResize="0">
          <a:picLocks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68350" y="16023169"/>
          <a:ext cx="561600" cy="12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580650</xdr:colOff>
      <xdr:row>74</xdr:row>
      <xdr:rowOff>386138</xdr:rowOff>
    </xdr:to>
    <xdr:pic>
      <xdr:nvPicPr>
        <xdr:cNvPr id="20" name="Рисунок 19" descr="Ирида венге глухое полотно.jpg"/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85738" y="18538037"/>
          <a:ext cx="561600" cy="1267200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552450</xdr:colOff>
      <xdr:row>71</xdr:row>
      <xdr:rowOff>178594</xdr:rowOff>
    </xdr:from>
    <xdr:to>
      <xdr:col>1</xdr:col>
      <xdr:colOff>1181100</xdr:colOff>
      <xdr:row>74</xdr:row>
      <xdr:rowOff>402431</xdr:rowOff>
    </xdr:to>
    <xdr:pic>
      <xdr:nvPicPr>
        <xdr:cNvPr id="21" name="Рисунок 20" descr="Ирида венге худ. мат. Ландыш.jpg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19138" y="18383250"/>
          <a:ext cx="628650" cy="12953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75</xdr:row>
      <xdr:rowOff>38101</xdr:rowOff>
    </xdr:from>
    <xdr:to>
      <xdr:col>1</xdr:col>
      <xdr:colOff>1171200</xdr:colOff>
      <xdr:row>81</xdr:row>
      <xdr:rowOff>155101</xdr:rowOff>
    </xdr:to>
    <xdr:pic>
      <xdr:nvPicPr>
        <xdr:cNvPr id="22" name="Рисунок 21"/>
        <xdr:cNvPicPr preferRelativeResize="0">
          <a:picLocks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68350" y="20950768"/>
          <a:ext cx="561600" cy="12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75</xdr:row>
      <xdr:rowOff>28576</xdr:rowOff>
    </xdr:from>
    <xdr:to>
      <xdr:col>1</xdr:col>
      <xdr:colOff>599700</xdr:colOff>
      <xdr:row>81</xdr:row>
      <xdr:rowOff>145576</xdr:rowOff>
    </xdr:to>
    <xdr:pic>
      <xdr:nvPicPr>
        <xdr:cNvPr id="23" name="Рисунок 22"/>
        <xdr:cNvPicPr preferRelativeResize="0">
          <a:picLocks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96850" y="20941243"/>
          <a:ext cx="561600" cy="12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92</xdr:row>
      <xdr:rowOff>142875</xdr:rowOff>
    </xdr:from>
    <xdr:to>
      <xdr:col>1</xdr:col>
      <xdr:colOff>580650</xdr:colOff>
      <xdr:row>99</xdr:row>
      <xdr:rowOff>60700</xdr:rowOff>
    </xdr:to>
    <xdr:pic>
      <xdr:nvPicPr>
        <xdr:cNvPr id="24" name="Рисунок 1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" y="28155900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601943</xdr:colOff>
      <xdr:row>92</xdr:row>
      <xdr:rowOff>142875</xdr:rowOff>
    </xdr:from>
    <xdr:to>
      <xdr:col>1</xdr:col>
      <xdr:colOff>1163543</xdr:colOff>
      <xdr:row>99</xdr:row>
      <xdr:rowOff>60700</xdr:rowOff>
    </xdr:to>
    <xdr:pic>
      <xdr:nvPicPr>
        <xdr:cNvPr id="25" name="Рисунок 2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1943" y="28155900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40481</xdr:colOff>
      <xdr:row>111</xdr:row>
      <xdr:rowOff>186533</xdr:rowOff>
    </xdr:from>
    <xdr:to>
      <xdr:col>1</xdr:col>
      <xdr:colOff>602081</xdr:colOff>
      <xdr:row>116</xdr:row>
      <xdr:rowOff>24983</xdr:rowOff>
    </xdr:to>
    <xdr:pic>
      <xdr:nvPicPr>
        <xdr:cNvPr id="26" name="Рисунок 25" descr="Ирида ясень золотистый глухое.JPG"/>
        <xdr:cNvPicPr>
          <a:picLocks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207169" y="25308721"/>
          <a:ext cx="561600" cy="1267200"/>
        </a:xfrm>
        <a:prstGeom prst="rect">
          <a:avLst/>
        </a:prstGeom>
      </xdr:spPr>
    </xdr:pic>
    <xdr:clientData/>
  </xdr:twoCellAnchor>
  <xdr:twoCellAnchor editAs="oneCell">
    <xdr:from>
      <xdr:col>1</xdr:col>
      <xdr:colOff>621506</xdr:colOff>
      <xdr:row>111</xdr:row>
      <xdr:rowOff>186533</xdr:rowOff>
    </xdr:from>
    <xdr:to>
      <xdr:col>1</xdr:col>
      <xdr:colOff>1183106</xdr:colOff>
      <xdr:row>116</xdr:row>
      <xdr:rowOff>24983</xdr:rowOff>
    </xdr:to>
    <xdr:pic>
      <xdr:nvPicPr>
        <xdr:cNvPr id="27" name="Рисунок 26" descr="Ирида ясень золотистый стекло.JPG"/>
        <xdr:cNvPicPr>
          <a:picLocks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788194" y="25308721"/>
          <a:ext cx="561600" cy="1267200"/>
        </a:xfrm>
        <a:prstGeom prst="rect">
          <a:avLst/>
        </a:prstGeom>
      </xdr:spPr>
    </xdr:pic>
    <xdr:clientData/>
  </xdr:twoCellAnchor>
  <xdr:twoCellAnchor>
    <xdr:from>
      <xdr:col>1</xdr:col>
      <xdr:colOff>608790</xdr:colOff>
      <xdr:row>123</xdr:row>
      <xdr:rowOff>78584</xdr:rowOff>
    </xdr:from>
    <xdr:to>
      <xdr:col>1</xdr:col>
      <xdr:colOff>1170390</xdr:colOff>
      <xdr:row>126</xdr:row>
      <xdr:rowOff>226597</xdr:rowOff>
    </xdr:to>
    <xdr:pic>
      <xdr:nvPicPr>
        <xdr:cNvPr id="28" name="Рисунок 13"/>
        <xdr:cNvPicPr preferRelativeResize="0">
          <a:picLocks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75478" y="29487022"/>
          <a:ext cx="561600" cy="12672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28575</xdr:colOff>
      <xdr:row>123</xdr:row>
      <xdr:rowOff>78583</xdr:rowOff>
    </xdr:from>
    <xdr:to>
      <xdr:col>1</xdr:col>
      <xdr:colOff>590175</xdr:colOff>
      <xdr:row>126</xdr:row>
      <xdr:rowOff>226596</xdr:rowOff>
    </xdr:to>
    <xdr:pic>
      <xdr:nvPicPr>
        <xdr:cNvPr id="29" name="Рисунок 4"/>
        <xdr:cNvPicPr preferRelativeResize="0">
          <a:picLocks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95263" y="29487021"/>
          <a:ext cx="561600" cy="12672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607482</xdr:colOff>
      <xdr:row>137</xdr:row>
      <xdr:rowOff>169072</xdr:rowOff>
    </xdr:from>
    <xdr:to>
      <xdr:col>1</xdr:col>
      <xdr:colOff>1169082</xdr:colOff>
      <xdr:row>139</xdr:row>
      <xdr:rowOff>570180</xdr:rowOff>
    </xdr:to>
    <xdr:pic>
      <xdr:nvPicPr>
        <xdr:cNvPr id="30" name="Рисунок 18" descr="61.jpg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74170" y="31768260"/>
          <a:ext cx="561600" cy="1258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137</xdr:row>
      <xdr:rowOff>173305</xdr:rowOff>
    </xdr:from>
    <xdr:to>
      <xdr:col>1</xdr:col>
      <xdr:colOff>590175</xdr:colOff>
      <xdr:row>139</xdr:row>
      <xdr:rowOff>567380</xdr:rowOff>
    </xdr:to>
    <xdr:pic>
      <xdr:nvPicPr>
        <xdr:cNvPr id="31" name="Рисунок 1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5263" y="31772493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610658</xdr:colOff>
      <xdr:row>141</xdr:row>
      <xdr:rowOff>57150</xdr:rowOff>
    </xdr:from>
    <xdr:to>
      <xdr:col>1</xdr:col>
      <xdr:colOff>1172258</xdr:colOff>
      <xdr:row>147</xdr:row>
      <xdr:rowOff>165475</xdr:rowOff>
    </xdr:to>
    <xdr:pic>
      <xdr:nvPicPr>
        <xdr:cNvPr id="32" name="Picture 12"/>
        <xdr:cNvPicPr>
          <a:picLocks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10658" y="41214675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141</xdr:row>
      <xdr:rowOff>61380</xdr:rowOff>
    </xdr:from>
    <xdr:to>
      <xdr:col>1</xdr:col>
      <xdr:colOff>580650</xdr:colOff>
      <xdr:row>147</xdr:row>
      <xdr:rowOff>169705</xdr:rowOff>
    </xdr:to>
    <xdr:pic>
      <xdr:nvPicPr>
        <xdr:cNvPr id="33" name="Рисунок 12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050" y="41218905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79375</xdr:rowOff>
    </xdr:from>
    <xdr:to>
      <xdr:col>1</xdr:col>
      <xdr:colOff>590175</xdr:colOff>
      <xdr:row>154</xdr:row>
      <xdr:rowOff>92450</xdr:rowOff>
    </xdr:to>
    <xdr:pic>
      <xdr:nvPicPr>
        <xdr:cNvPr id="34" name="Рисунок 15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95263" y="36964938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605803</xdr:colOff>
      <xdr:row>150</xdr:row>
      <xdr:rowOff>79375</xdr:rowOff>
    </xdr:from>
    <xdr:to>
      <xdr:col>1</xdr:col>
      <xdr:colOff>1167403</xdr:colOff>
      <xdr:row>154</xdr:row>
      <xdr:rowOff>92450</xdr:rowOff>
    </xdr:to>
    <xdr:pic>
      <xdr:nvPicPr>
        <xdr:cNvPr id="35" name="Рисунок 16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72491" y="36964938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163</xdr:row>
      <xdr:rowOff>41281</xdr:rowOff>
    </xdr:from>
    <xdr:to>
      <xdr:col>1</xdr:col>
      <xdr:colOff>580650</xdr:colOff>
      <xdr:row>169</xdr:row>
      <xdr:rowOff>149606</xdr:rowOff>
    </xdr:to>
    <xdr:pic>
      <xdr:nvPicPr>
        <xdr:cNvPr id="36" name="Рисунок 3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7800" y="43200114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594598</xdr:colOff>
      <xdr:row>163</xdr:row>
      <xdr:rowOff>39164</xdr:rowOff>
    </xdr:from>
    <xdr:to>
      <xdr:col>1</xdr:col>
      <xdr:colOff>1156198</xdr:colOff>
      <xdr:row>169</xdr:row>
      <xdr:rowOff>147489</xdr:rowOff>
    </xdr:to>
    <xdr:pic>
      <xdr:nvPicPr>
        <xdr:cNvPr id="37" name="Рисунок 4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53348" y="43197997"/>
          <a:ext cx="561600" cy="125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177</xdr:row>
      <xdr:rowOff>38102</xdr:rowOff>
    </xdr:from>
    <xdr:to>
      <xdr:col>1</xdr:col>
      <xdr:colOff>856875</xdr:colOff>
      <xdr:row>183</xdr:row>
      <xdr:rowOff>162302</xdr:rowOff>
    </xdr:to>
    <xdr:pic>
      <xdr:nvPicPr>
        <xdr:cNvPr id="38" name="Рисунок 1" descr="Рио черный дуб тон черное гравировка со стразами Swarovski, черный триплекс.jpg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61963" y="42757727"/>
          <a:ext cx="561600" cy="126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612157</xdr:colOff>
      <xdr:row>193</xdr:row>
      <xdr:rowOff>21169</xdr:rowOff>
    </xdr:from>
    <xdr:to>
      <xdr:col>1</xdr:col>
      <xdr:colOff>1173757</xdr:colOff>
      <xdr:row>196</xdr:row>
      <xdr:rowOff>155952</xdr:rowOff>
    </xdr:to>
    <xdr:pic>
      <xdr:nvPicPr>
        <xdr:cNvPr id="39" name="Рисунок 2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78845" y="46050732"/>
          <a:ext cx="561600" cy="127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193</xdr:row>
      <xdr:rowOff>21169</xdr:rowOff>
    </xdr:from>
    <xdr:to>
      <xdr:col>1</xdr:col>
      <xdr:colOff>590175</xdr:colOff>
      <xdr:row>196</xdr:row>
      <xdr:rowOff>155952</xdr:rowOff>
    </xdr:to>
    <xdr:pic>
      <xdr:nvPicPr>
        <xdr:cNvPr id="40" name="Рисунок 3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5263" y="46050732"/>
          <a:ext cx="561600" cy="127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1714446</xdr:colOff>
      <xdr:row>0</xdr:row>
      <xdr:rowOff>84664</xdr:rowOff>
    </xdr:from>
    <xdr:to>
      <xdr:col>4</xdr:col>
      <xdr:colOff>882597</xdr:colOff>
      <xdr:row>1</xdr:row>
      <xdr:rowOff>113239</xdr:rowOff>
    </xdr:to>
    <xdr:pic>
      <xdr:nvPicPr>
        <xdr:cNvPr id="43" name="Рисунок 1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9863" y="84664"/>
          <a:ext cx="4936067" cy="129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I224"/>
  <sheetViews>
    <sheetView tabSelected="1" zoomScale="80" zoomScaleNormal="80" workbookViewId="0">
      <selection activeCell="B1" sqref="B1"/>
    </sheetView>
  </sheetViews>
  <sheetFormatPr defaultColWidth="10.6640625" defaultRowHeight="11.25" outlineLevelRow="7"/>
  <cols>
    <col min="1" max="1" width="2.83203125" style="3" customWidth="1"/>
    <col min="2" max="2" width="21.1640625" style="1" customWidth="1"/>
    <col min="3" max="3" width="18.6640625" style="1" customWidth="1"/>
    <col min="4" max="4" width="100.83203125" style="1" customWidth="1"/>
    <col min="5" max="7" width="17.5" style="1" customWidth="1"/>
    <col min="8" max="8" width="17.5" style="2" customWidth="1"/>
    <col min="9" max="9" width="17.5" style="1" customWidth="1"/>
    <col min="10" max="16384" width="10.6640625" style="3"/>
  </cols>
  <sheetData>
    <row r="1" spans="2:9" ht="99.95" customHeight="1">
      <c r="B1" s="12">
        <v>44189</v>
      </c>
    </row>
    <row r="2" spans="2:9" ht="12" thickBot="1"/>
    <row r="3" spans="2:9" ht="15" customHeight="1">
      <c r="B3" s="106" t="s">
        <v>194</v>
      </c>
      <c r="C3" s="98" t="s">
        <v>202</v>
      </c>
      <c r="D3" s="13" t="s">
        <v>197</v>
      </c>
      <c r="E3" s="98" t="s">
        <v>200</v>
      </c>
      <c r="F3" s="98" t="s">
        <v>198</v>
      </c>
      <c r="G3" s="98" t="s">
        <v>193</v>
      </c>
      <c r="H3" s="102" t="s">
        <v>201</v>
      </c>
      <c r="I3" s="104" t="s">
        <v>199</v>
      </c>
    </row>
    <row r="4" spans="2:9" ht="15" customHeight="1" thickBot="1">
      <c r="B4" s="107"/>
      <c r="C4" s="99"/>
      <c r="D4" s="14" t="s">
        <v>0</v>
      </c>
      <c r="E4" s="99"/>
      <c r="F4" s="99"/>
      <c r="G4" s="99"/>
      <c r="H4" s="103"/>
      <c r="I4" s="105"/>
    </row>
    <row r="5" spans="2:9" ht="11.25" customHeight="1" thickBot="1">
      <c r="B5" s="9"/>
      <c r="C5" s="10"/>
      <c r="D5" s="4"/>
      <c r="E5" s="5"/>
      <c r="F5" s="6"/>
      <c r="G5" s="6"/>
      <c r="H5" s="7"/>
      <c r="I5" s="11"/>
    </row>
    <row r="6" spans="2:9" s="8" customFormat="1" ht="15" customHeight="1" outlineLevel="6">
      <c r="B6" s="95"/>
      <c r="C6" s="15"/>
      <c r="D6" s="16" t="s">
        <v>177</v>
      </c>
      <c r="E6" s="17">
        <f>E7+E8+E9+E10+E11+E12+E13+E14</f>
        <v>16</v>
      </c>
      <c r="F6" s="18"/>
      <c r="G6" s="18"/>
      <c r="H6" s="19"/>
      <c r="I6" s="20"/>
    </row>
    <row r="7" spans="2:9" s="8" customFormat="1" ht="15" customHeight="1" outlineLevel="6">
      <c r="B7" s="96"/>
      <c r="C7" s="28">
        <v>82521</v>
      </c>
      <c r="D7" s="29" t="s">
        <v>94</v>
      </c>
      <c r="E7" s="30">
        <v>1</v>
      </c>
      <c r="F7" s="24">
        <v>6805</v>
      </c>
      <c r="G7" s="25">
        <v>-0.63262307127112416</v>
      </c>
      <c r="H7" s="26">
        <v>2500</v>
      </c>
      <c r="I7" s="27">
        <v>4305</v>
      </c>
    </row>
    <row r="8" spans="2:9" s="8" customFormat="1" ht="15" customHeight="1" outlineLevel="6">
      <c r="B8" s="96"/>
      <c r="C8" s="31" t="s">
        <v>203</v>
      </c>
      <c r="D8" s="32" t="s">
        <v>81</v>
      </c>
      <c r="E8" s="33">
        <v>7</v>
      </c>
      <c r="F8" s="24">
        <v>6805</v>
      </c>
      <c r="G8" s="25">
        <v>-0.63262307127112416</v>
      </c>
      <c r="H8" s="26">
        <v>2500</v>
      </c>
      <c r="I8" s="27">
        <v>4305</v>
      </c>
    </row>
    <row r="9" spans="2:9" s="8" customFormat="1" ht="15" customHeight="1" outlineLevel="7">
      <c r="B9" s="96"/>
      <c r="C9" s="21">
        <v>82494</v>
      </c>
      <c r="D9" s="22" t="s">
        <v>1</v>
      </c>
      <c r="E9" s="23">
        <v>1</v>
      </c>
      <c r="F9" s="24">
        <v>6805</v>
      </c>
      <c r="G9" s="25">
        <v>-0.63262307127112416</v>
      </c>
      <c r="H9" s="26">
        <v>2500</v>
      </c>
      <c r="I9" s="27">
        <v>4305</v>
      </c>
    </row>
    <row r="10" spans="2:9" s="8" customFormat="1" ht="15" customHeight="1" outlineLevel="7">
      <c r="B10" s="96"/>
      <c r="C10" s="21">
        <v>82493</v>
      </c>
      <c r="D10" s="22" t="s">
        <v>2</v>
      </c>
      <c r="E10" s="23">
        <v>2</v>
      </c>
      <c r="F10" s="24">
        <v>8265</v>
      </c>
      <c r="G10" s="25">
        <v>-0.69751966122202058</v>
      </c>
      <c r="H10" s="26">
        <v>2500</v>
      </c>
      <c r="I10" s="27">
        <v>5765</v>
      </c>
    </row>
    <row r="11" spans="2:9" s="8" customFormat="1" ht="15" customHeight="1" outlineLevel="7">
      <c r="B11" s="96"/>
      <c r="C11" s="34">
        <v>82491</v>
      </c>
      <c r="D11" s="22" t="s">
        <v>3</v>
      </c>
      <c r="E11" s="23">
        <v>1</v>
      </c>
      <c r="F11" s="24">
        <v>8265</v>
      </c>
      <c r="G11" s="25">
        <v>-0.69751966122202058</v>
      </c>
      <c r="H11" s="26">
        <v>2500</v>
      </c>
      <c r="I11" s="27">
        <v>5765</v>
      </c>
    </row>
    <row r="12" spans="2:9" s="8" customFormat="1" ht="15" customHeight="1" outlineLevel="6">
      <c r="B12" s="96"/>
      <c r="C12" s="28">
        <v>82517</v>
      </c>
      <c r="D12" s="29" t="s">
        <v>92</v>
      </c>
      <c r="E12" s="30">
        <v>1</v>
      </c>
      <c r="F12" s="24">
        <v>8265</v>
      </c>
      <c r="G12" s="25">
        <v>-0.69751966122202058</v>
      </c>
      <c r="H12" s="26">
        <v>2500</v>
      </c>
      <c r="I12" s="27">
        <v>5765</v>
      </c>
    </row>
    <row r="13" spans="2:9" s="8" customFormat="1" ht="15" customHeight="1" outlineLevel="6">
      <c r="B13" s="96"/>
      <c r="C13" s="28">
        <v>82516</v>
      </c>
      <c r="D13" s="29" t="s">
        <v>93</v>
      </c>
      <c r="E13" s="30">
        <v>1</v>
      </c>
      <c r="F13" s="24">
        <v>8265</v>
      </c>
      <c r="G13" s="25">
        <v>-0.69751966122202058</v>
      </c>
      <c r="H13" s="26">
        <v>2500</v>
      </c>
      <c r="I13" s="27">
        <v>5765</v>
      </c>
    </row>
    <row r="14" spans="2:9" s="8" customFormat="1" ht="15" customHeight="1" outlineLevel="7" thickBot="1">
      <c r="B14" s="96"/>
      <c r="C14" s="35">
        <v>82489</v>
      </c>
      <c r="D14" s="36" t="s">
        <v>4</v>
      </c>
      <c r="E14" s="37">
        <v>2</v>
      </c>
      <c r="F14" s="24">
        <v>8265</v>
      </c>
      <c r="G14" s="38">
        <v>-0.69751966122202058</v>
      </c>
      <c r="H14" s="39">
        <v>2500</v>
      </c>
      <c r="I14" s="40">
        <v>5765</v>
      </c>
    </row>
    <row r="15" spans="2:9" s="8" customFormat="1" ht="15" customHeight="1" outlineLevel="7">
      <c r="B15" s="95"/>
      <c r="C15" s="41"/>
      <c r="D15" s="16" t="s">
        <v>192</v>
      </c>
      <c r="E15" s="42"/>
      <c r="F15" s="43"/>
      <c r="G15" s="44"/>
      <c r="H15" s="45"/>
      <c r="I15" s="46"/>
    </row>
    <row r="16" spans="2:9" s="8" customFormat="1" ht="15" customHeight="1" outlineLevel="6">
      <c r="B16" s="96"/>
      <c r="C16" s="21">
        <v>82506</v>
      </c>
      <c r="D16" s="22" t="s">
        <v>135</v>
      </c>
      <c r="E16" s="23">
        <v>8</v>
      </c>
      <c r="F16" s="24">
        <v>505</v>
      </c>
      <c r="G16" s="25">
        <v>-0.20792079207920788</v>
      </c>
      <c r="H16" s="26">
        <v>400</v>
      </c>
      <c r="I16" s="27">
        <v>105</v>
      </c>
    </row>
    <row r="17" spans="2:9" s="8" customFormat="1" ht="15" customHeight="1" outlineLevel="7">
      <c r="B17" s="96"/>
      <c r="C17" s="21">
        <v>96731</v>
      </c>
      <c r="D17" s="22" t="s">
        <v>138</v>
      </c>
      <c r="E17" s="23">
        <v>6</v>
      </c>
      <c r="F17" s="24">
        <v>505</v>
      </c>
      <c r="G17" s="25">
        <v>-0.20792079207920788</v>
      </c>
      <c r="H17" s="26">
        <v>400</v>
      </c>
      <c r="I17" s="27">
        <v>105</v>
      </c>
    </row>
    <row r="18" spans="2:9" s="8" customFormat="1" ht="15" customHeight="1" outlineLevel="6">
      <c r="B18" s="96"/>
      <c r="C18" s="21">
        <v>82502</v>
      </c>
      <c r="D18" s="22" t="s">
        <v>103</v>
      </c>
      <c r="E18" s="23">
        <v>2</v>
      </c>
      <c r="F18" s="24">
        <v>400</v>
      </c>
      <c r="G18" s="25">
        <v>-0.5</v>
      </c>
      <c r="H18" s="26">
        <v>200</v>
      </c>
      <c r="I18" s="27">
        <v>200</v>
      </c>
    </row>
    <row r="19" spans="2:9" s="8" customFormat="1" ht="15" customHeight="1" outlineLevel="6">
      <c r="B19" s="96"/>
      <c r="C19" s="21">
        <v>82503</v>
      </c>
      <c r="D19" s="22" t="s">
        <v>104</v>
      </c>
      <c r="E19" s="23">
        <v>19</v>
      </c>
      <c r="F19" s="24">
        <v>565</v>
      </c>
      <c r="G19" s="25">
        <v>-0.29203539823008851</v>
      </c>
      <c r="H19" s="26">
        <v>400</v>
      </c>
      <c r="I19" s="27">
        <v>165</v>
      </c>
    </row>
    <row r="20" spans="2:9" s="8" customFormat="1" ht="15" customHeight="1" outlineLevel="7">
      <c r="B20" s="96"/>
      <c r="C20" s="21">
        <v>85911</v>
      </c>
      <c r="D20" s="22" t="s">
        <v>117</v>
      </c>
      <c r="E20" s="23">
        <v>4</v>
      </c>
      <c r="F20" s="24">
        <v>400</v>
      </c>
      <c r="G20" s="25">
        <v>-0.5</v>
      </c>
      <c r="H20" s="26">
        <v>200</v>
      </c>
      <c r="I20" s="27">
        <v>200</v>
      </c>
    </row>
    <row r="21" spans="2:9" s="8" customFormat="1" ht="15" customHeight="1" outlineLevel="7">
      <c r="B21" s="96"/>
      <c r="C21" s="21">
        <v>96734</v>
      </c>
      <c r="D21" s="22" t="s">
        <v>118</v>
      </c>
      <c r="E21" s="23">
        <v>20</v>
      </c>
      <c r="F21" s="24">
        <v>565</v>
      </c>
      <c r="G21" s="25">
        <v>-0.29203539823008851</v>
      </c>
      <c r="H21" s="26">
        <v>400</v>
      </c>
      <c r="I21" s="27">
        <v>165</v>
      </c>
    </row>
    <row r="22" spans="2:9" s="8" customFormat="1" ht="15" customHeight="1" outlineLevel="6">
      <c r="B22" s="96"/>
      <c r="C22" s="21">
        <v>82512</v>
      </c>
      <c r="D22" s="22" t="s">
        <v>152</v>
      </c>
      <c r="E22" s="23">
        <v>8</v>
      </c>
      <c r="F22" s="24">
        <v>255</v>
      </c>
      <c r="G22" s="25">
        <v>-0.41176470588235292</v>
      </c>
      <c r="H22" s="26">
        <v>150</v>
      </c>
      <c r="I22" s="27">
        <v>105</v>
      </c>
    </row>
    <row r="23" spans="2:9" s="8" customFormat="1" ht="15" customHeight="1" outlineLevel="6" thickBot="1">
      <c r="B23" s="97"/>
      <c r="C23" s="47">
        <v>82515</v>
      </c>
      <c r="D23" s="48" t="s">
        <v>162</v>
      </c>
      <c r="E23" s="49">
        <v>49</v>
      </c>
      <c r="F23" s="50">
        <v>250</v>
      </c>
      <c r="G23" s="51">
        <v>-0.4</v>
      </c>
      <c r="H23" s="52">
        <v>150</v>
      </c>
      <c r="I23" s="53">
        <v>100</v>
      </c>
    </row>
    <row r="24" spans="2:9" s="8" customFormat="1" ht="15" customHeight="1" outlineLevel="7" thickBot="1">
      <c r="B24" s="54"/>
      <c r="C24" s="55"/>
      <c r="D24" s="56"/>
      <c r="E24" s="57"/>
      <c r="F24" s="58"/>
      <c r="G24" s="59"/>
      <c r="H24" s="60"/>
      <c r="I24" s="61"/>
    </row>
    <row r="25" spans="2:9" s="8" customFormat="1" ht="15" customHeight="1" outlineLevel="6">
      <c r="B25" s="95"/>
      <c r="C25" s="15"/>
      <c r="D25" s="16" t="s">
        <v>175</v>
      </c>
      <c r="E25" s="17">
        <f>E26+E27+E28+E29+E30</f>
        <v>12</v>
      </c>
      <c r="F25" s="43"/>
      <c r="G25" s="44"/>
      <c r="H25" s="45"/>
      <c r="I25" s="46"/>
    </row>
    <row r="26" spans="2:9" s="8" customFormat="1" ht="20.100000000000001" customHeight="1" outlineLevel="7">
      <c r="B26" s="96"/>
      <c r="C26" s="34">
        <v>75798</v>
      </c>
      <c r="D26" s="22" t="s">
        <v>5</v>
      </c>
      <c r="E26" s="23">
        <v>2</v>
      </c>
      <c r="F26" s="24">
        <v>6805</v>
      </c>
      <c r="G26" s="25">
        <v>-0.63262307127112416</v>
      </c>
      <c r="H26" s="26">
        <v>2500</v>
      </c>
      <c r="I26" s="27">
        <v>4305</v>
      </c>
    </row>
    <row r="27" spans="2:9" s="8" customFormat="1" ht="20.100000000000001" customHeight="1" outlineLevel="7">
      <c r="B27" s="96"/>
      <c r="C27" s="21">
        <v>75799</v>
      </c>
      <c r="D27" s="22" t="s">
        <v>6</v>
      </c>
      <c r="E27" s="23">
        <v>6</v>
      </c>
      <c r="F27" s="24">
        <v>6805</v>
      </c>
      <c r="G27" s="25">
        <v>-0.63262307127112416</v>
      </c>
      <c r="H27" s="26">
        <v>2500</v>
      </c>
      <c r="I27" s="27">
        <v>4305</v>
      </c>
    </row>
    <row r="28" spans="2:9" s="8" customFormat="1" ht="20.100000000000001" customHeight="1" outlineLevel="7">
      <c r="B28" s="96"/>
      <c r="C28" s="21">
        <v>75800</v>
      </c>
      <c r="D28" s="22" t="s">
        <v>7</v>
      </c>
      <c r="E28" s="23">
        <v>1</v>
      </c>
      <c r="F28" s="24">
        <v>6805</v>
      </c>
      <c r="G28" s="25">
        <v>-0.63262307127112416</v>
      </c>
      <c r="H28" s="26">
        <v>2500</v>
      </c>
      <c r="I28" s="27">
        <v>4305</v>
      </c>
    </row>
    <row r="29" spans="2:9" s="8" customFormat="1" ht="20.100000000000001" customHeight="1" outlineLevel="7">
      <c r="B29" s="96"/>
      <c r="C29" s="21">
        <v>75802</v>
      </c>
      <c r="D29" s="22" t="s">
        <v>8</v>
      </c>
      <c r="E29" s="23">
        <v>2</v>
      </c>
      <c r="F29" s="24">
        <v>6805</v>
      </c>
      <c r="G29" s="25">
        <v>-0.63262307127112416</v>
      </c>
      <c r="H29" s="26">
        <v>2500</v>
      </c>
      <c r="I29" s="27">
        <v>4305</v>
      </c>
    </row>
    <row r="30" spans="2:9" s="8" customFormat="1" ht="20.100000000000001" customHeight="1" outlineLevel="7" thickBot="1">
      <c r="B30" s="97"/>
      <c r="C30" s="47">
        <v>75806</v>
      </c>
      <c r="D30" s="48" t="s">
        <v>9</v>
      </c>
      <c r="E30" s="49">
        <v>1</v>
      </c>
      <c r="F30" s="50">
        <v>8265</v>
      </c>
      <c r="G30" s="51">
        <v>-0.69751966122202058</v>
      </c>
      <c r="H30" s="52">
        <v>2500</v>
      </c>
      <c r="I30" s="53">
        <v>5765</v>
      </c>
    </row>
    <row r="31" spans="2:9" s="8" customFormat="1" ht="15" customHeight="1" outlineLevel="6">
      <c r="B31" s="96"/>
      <c r="C31" s="62"/>
      <c r="D31" s="63" t="s">
        <v>187</v>
      </c>
      <c r="E31" s="64">
        <f>E32+E33+E34+E36+E37+E38+E39</f>
        <v>14</v>
      </c>
      <c r="F31" s="65"/>
      <c r="G31" s="66"/>
      <c r="H31" s="67"/>
      <c r="I31" s="68"/>
    </row>
    <row r="32" spans="2:9" s="8" customFormat="1" ht="15" customHeight="1" outlineLevel="7">
      <c r="B32" s="96"/>
      <c r="C32" s="21">
        <v>75713</v>
      </c>
      <c r="D32" s="22" t="s">
        <v>52</v>
      </c>
      <c r="E32" s="23">
        <v>2</v>
      </c>
      <c r="F32" s="24">
        <v>8995</v>
      </c>
      <c r="G32" s="25">
        <v>-0.72206781545302945</v>
      </c>
      <c r="H32" s="26">
        <v>2500</v>
      </c>
      <c r="I32" s="27">
        <v>6495</v>
      </c>
    </row>
    <row r="33" spans="2:9" s="8" customFormat="1" ht="15" customHeight="1" outlineLevel="7">
      <c r="B33" s="96"/>
      <c r="C33" s="21">
        <v>75714</v>
      </c>
      <c r="D33" s="22" t="s">
        <v>53</v>
      </c>
      <c r="E33" s="23">
        <v>1</v>
      </c>
      <c r="F33" s="24">
        <v>8995</v>
      </c>
      <c r="G33" s="25">
        <v>-0.72206781545302945</v>
      </c>
      <c r="H33" s="26">
        <v>2500</v>
      </c>
      <c r="I33" s="27">
        <v>6495</v>
      </c>
    </row>
    <row r="34" spans="2:9" s="8" customFormat="1" ht="15" customHeight="1" outlineLevel="6">
      <c r="B34" s="96"/>
      <c r="C34" s="21">
        <v>75932</v>
      </c>
      <c r="D34" s="22" t="s">
        <v>88</v>
      </c>
      <c r="E34" s="23">
        <v>2</v>
      </c>
      <c r="F34" s="24">
        <v>8995</v>
      </c>
      <c r="G34" s="25">
        <v>-0.72206781545302945</v>
      </c>
      <c r="H34" s="26">
        <v>2500</v>
      </c>
      <c r="I34" s="27">
        <v>6495</v>
      </c>
    </row>
    <row r="35" spans="2:9" s="8" customFormat="1" ht="15" customHeight="1" outlineLevel="7">
      <c r="B35" s="96"/>
      <c r="C35" s="21">
        <v>75717</v>
      </c>
      <c r="D35" s="22" t="s">
        <v>54</v>
      </c>
      <c r="E35" s="23">
        <v>2</v>
      </c>
      <c r="F35" s="24">
        <v>8995</v>
      </c>
      <c r="G35" s="25">
        <v>-0.72206781545302945</v>
      </c>
      <c r="H35" s="26">
        <v>2500</v>
      </c>
      <c r="I35" s="27">
        <v>6495</v>
      </c>
    </row>
    <row r="36" spans="2:9" s="8" customFormat="1" ht="15" customHeight="1" outlineLevel="7">
      <c r="B36" s="96"/>
      <c r="C36" s="21">
        <v>75718</v>
      </c>
      <c r="D36" s="22" t="s">
        <v>55</v>
      </c>
      <c r="E36" s="23">
        <v>3</v>
      </c>
      <c r="F36" s="24">
        <v>10125</v>
      </c>
      <c r="G36" s="25">
        <v>-0.75308641975308643</v>
      </c>
      <c r="H36" s="26">
        <v>2500</v>
      </c>
      <c r="I36" s="27">
        <v>7625</v>
      </c>
    </row>
    <row r="37" spans="2:9" s="8" customFormat="1" ht="15" customHeight="1" outlineLevel="7">
      <c r="B37" s="96"/>
      <c r="C37" s="21">
        <v>75719</v>
      </c>
      <c r="D37" s="22" t="s">
        <v>56</v>
      </c>
      <c r="E37" s="23">
        <v>3</v>
      </c>
      <c r="F37" s="24">
        <v>10125</v>
      </c>
      <c r="G37" s="25">
        <v>-0.75308641975308643</v>
      </c>
      <c r="H37" s="26">
        <v>2500</v>
      </c>
      <c r="I37" s="27">
        <v>7625</v>
      </c>
    </row>
    <row r="38" spans="2:9" s="8" customFormat="1" ht="15" customHeight="1" outlineLevel="6">
      <c r="B38" s="96"/>
      <c r="C38" s="21">
        <v>75938</v>
      </c>
      <c r="D38" s="22" t="s">
        <v>89</v>
      </c>
      <c r="E38" s="23">
        <v>2</v>
      </c>
      <c r="F38" s="24">
        <v>10125</v>
      </c>
      <c r="G38" s="25">
        <v>-0.75308641975308643</v>
      </c>
      <c r="H38" s="26">
        <v>2500</v>
      </c>
      <c r="I38" s="27">
        <v>7625</v>
      </c>
    </row>
    <row r="39" spans="2:9" s="8" customFormat="1" ht="15" customHeight="1" outlineLevel="6" thickBot="1">
      <c r="B39" s="97"/>
      <c r="C39" s="69">
        <v>75954</v>
      </c>
      <c r="D39" s="70" t="s">
        <v>102</v>
      </c>
      <c r="E39" s="71">
        <v>1</v>
      </c>
      <c r="F39" s="24">
        <v>10125</v>
      </c>
      <c r="G39" s="51">
        <v>-0.75308641975308643</v>
      </c>
      <c r="H39" s="52">
        <v>2500</v>
      </c>
      <c r="I39" s="53">
        <v>7625</v>
      </c>
    </row>
    <row r="40" spans="2:9" s="8" customFormat="1" ht="15" customHeight="1" outlineLevel="6">
      <c r="B40" s="100"/>
      <c r="C40" s="72"/>
      <c r="D40" s="16" t="s">
        <v>176</v>
      </c>
      <c r="E40" s="17">
        <f>E41+E42+E43+E44</f>
        <v>11</v>
      </c>
      <c r="F40" s="43"/>
      <c r="G40" s="66"/>
      <c r="H40" s="45"/>
      <c r="I40" s="68"/>
    </row>
    <row r="41" spans="2:9" s="8" customFormat="1" ht="30" customHeight="1" outlineLevel="7">
      <c r="B41" s="101"/>
      <c r="C41" s="73">
        <v>75785</v>
      </c>
      <c r="D41" s="22" t="s">
        <v>41</v>
      </c>
      <c r="E41" s="23">
        <v>2</v>
      </c>
      <c r="F41" s="24">
        <v>10615</v>
      </c>
      <c r="G41" s="25">
        <v>-0.76448422044276965</v>
      </c>
      <c r="H41" s="26">
        <v>2500</v>
      </c>
      <c r="I41" s="27">
        <v>8115</v>
      </c>
    </row>
    <row r="42" spans="2:9" s="8" customFormat="1" ht="30" customHeight="1" outlineLevel="7">
      <c r="B42" s="101"/>
      <c r="C42" s="73">
        <v>75787</v>
      </c>
      <c r="D42" s="22" t="s">
        <v>42</v>
      </c>
      <c r="E42" s="23">
        <v>2</v>
      </c>
      <c r="F42" s="24">
        <v>10615</v>
      </c>
      <c r="G42" s="25">
        <v>-0.76448422044276965</v>
      </c>
      <c r="H42" s="26">
        <v>2500</v>
      </c>
      <c r="I42" s="27">
        <v>8115</v>
      </c>
    </row>
    <row r="43" spans="2:9" s="8" customFormat="1" ht="30" customHeight="1" outlineLevel="7">
      <c r="B43" s="101"/>
      <c r="C43" s="73">
        <v>75794</v>
      </c>
      <c r="D43" s="22" t="s">
        <v>43</v>
      </c>
      <c r="E43" s="23">
        <v>6</v>
      </c>
      <c r="F43" s="24">
        <v>11585</v>
      </c>
      <c r="G43" s="25">
        <v>-0.78420371169615888</v>
      </c>
      <c r="H43" s="26">
        <v>2500</v>
      </c>
      <c r="I43" s="27">
        <v>9085</v>
      </c>
    </row>
    <row r="44" spans="2:9" s="8" customFormat="1" ht="30" customHeight="1" outlineLevel="7" thickBot="1">
      <c r="B44" s="101"/>
      <c r="C44" s="74">
        <v>75796</v>
      </c>
      <c r="D44" s="36" t="s">
        <v>44</v>
      </c>
      <c r="E44" s="37">
        <v>1</v>
      </c>
      <c r="F44" s="75">
        <v>11585</v>
      </c>
      <c r="G44" s="51">
        <v>-0.78420371169615888</v>
      </c>
      <c r="H44" s="39">
        <v>2500</v>
      </c>
      <c r="I44" s="53">
        <v>9085</v>
      </c>
    </row>
    <row r="45" spans="2:9" s="8" customFormat="1" ht="15" customHeight="1" outlineLevel="7">
      <c r="B45" s="95"/>
      <c r="C45" s="41"/>
      <c r="D45" s="16" t="s">
        <v>192</v>
      </c>
      <c r="E45" s="42"/>
      <c r="F45" s="43"/>
      <c r="G45" s="66"/>
      <c r="H45" s="45"/>
      <c r="I45" s="68"/>
    </row>
    <row r="46" spans="2:9" s="8" customFormat="1" ht="15" customHeight="1" outlineLevel="7">
      <c r="B46" s="96"/>
      <c r="C46" s="76">
        <v>80986</v>
      </c>
      <c r="D46" s="77" t="s">
        <v>141</v>
      </c>
      <c r="E46" s="78">
        <v>4</v>
      </c>
      <c r="F46" s="24">
        <v>505</v>
      </c>
      <c r="G46" s="25">
        <v>-0.20792079207920788</v>
      </c>
      <c r="H46" s="26">
        <v>400</v>
      </c>
      <c r="I46" s="27">
        <v>105</v>
      </c>
    </row>
    <row r="47" spans="2:9" s="8" customFormat="1" ht="15" customHeight="1" outlineLevel="5">
      <c r="B47" s="96"/>
      <c r="C47" s="21">
        <v>99213</v>
      </c>
      <c r="D47" s="22"/>
      <c r="E47" s="23">
        <v>1</v>
      </c>
      <c r="F47" s="24">
        <v>505</v>
      </c>
      <c r="G47" s="25">
        <v>-0.20792079207920788</v>
      </c>
      <c r="H47" s="26">
        <v>400</v>
      </c>
      <c r="I47" s="27">
        <v>105</v>
      </c>
    </row>
    <row r="48" spans="2:9" s="8" customFormat="1" ht="15" customHeight="1" outlineLevel="7">
      <c r="B48" s="96"/>
      <c r="C48" s="21">
        <v>80987</v>
      </c>
      <c r="D48" s="22"/>
      <c r="E48" s="23">
        <v>1</v>
      </c>
      <c r="F48" s="24">
        <v>340</v>
      </c>
      <c r="G48" s="25">
        <v>-0.41176470588235292</v>
      </c>
      <c r="H48" s="26">
        <v>200</v>
      </c>
      <c r="I48" s="27">
        <v>140</v>
      </c>
    </row>
    <row r="49" spans="2:9" s="8" customFormat="1" ht="15" customHeight="1" outlineLevel="6">
      <c r="B49" s="96"/>
      <c r="C49" s="21">
        <v>75824</v>
      </c>
      <c r="D49" s="22" t="s">
        <v>106</v>
      </c>
      <c r="E49" s="23">
        <v>9</v>
      </c>
      <c r="F49" s="24">
        <v>400</v>
      </c>
      <c r="G49" s="25">
        <v>-0.5</v>
      </c>
      <c r="H49" s="26">
        <v>200</v>
      </c>
      <c r="I49" s="27">
        <v>200</v>
      </c>
    </row>
    <row r="50" spans="2:9" s="8" customFormat="1" ht="15" customHeight="1" outlineLevel="7">
      <c r="B50" s="96"/>
      <c r="C50" s="21">
        <v>80984</v>
      </c>
      <c r="D50" s="22" t="s">
        <v>122</v>
      </c>
      <c r="E50" s="23">
        <v>28</v>
      </c>
      <c r="F50" s="24">
        <v>400</v>
      </c>
      <c r="G50" s="25">
        <v>-0.5</v>
      </c>
      <c r="H50" s="26">
        <v>200</v>
      </c>
      <c r="I50" s="27">
        <v>200</v>
      </c>
    </row>
    <row r="51" spans="2:9" s="8" customFormat="1" ht="15" customHeight="1" outlineLevel="7">
      <c r="B51" s="96"/>
      <c r="C51" s="21">
        <v>80985</v>
      </c>
      <c r="D51" s="22" t="s">
        <v>123</v>
      </c>
      <c r="E51" s="23">
        <v>10</v>
      </c>
      <c r="F51" s="24">
        <v>625</v>
      </c>
      <c r="G51" s="25">
        <v>-0.36</v>
      </c>
      <c r="H51" s="26">
        <v>400</v>
      </c>
      <c r="I51" s="27">
        <v>225</v>
      </c>
    </row>
    <row r="52" spans="2:9" s="8" customFormat="1" ht="15" customHeight="1" outlineLevel="6">
      <c r="B52" s="96"/>
      <c r="C52" s="21">
        <v>75876</v>
      </c>
      <c r="D52" s="22" t="s">
        <v>154</v>
      </c>
      <c r="E52" s="23">
        <v>13</v>
      </c>
      <c r="F52" s="24">
        <v>255</v>
      </c>
      <c r="G52" s="25">
        <v>-0.41176470588235292</v>
      </c>
      <c r="H52" s="26">
        <v>150</v>
      </c>
      <c r="I52" s="27">
        <v>105</v>
      </c>
    </row>
    <row r="53" spans="2:9" s="8" customFormat="1" ht="15" customHeight="1" outlineLevel="6" thickBot="1">
      <c r="B53" s="97"/>
      <c r="C53" s="47">
        <v>80016</v>
      </c>
      <c r="D53" s="48" t="s">
        <v>164</v>
      </c>
      <c r="E53" s="49">
        <v>35</v>
      </c>
      <c r="F53" s="50">
        <v>250</v>
      </c>
      <c r="G53" s="51">
        <v>-0.4</v>
      </c>
      <c r="H53" s="52">
        <v>150</v>
      </c>
      <c r="I53" s="53">
        <v>100</v>
      </c>
    </row>
    <row r="54" spans="2:9" s="8" customFormat="1" ht="15" customHeight="1" outlineLevel="7" thickBot="1">
      <c r="B54" s="54"/>
      <c r="C54" s="108"/>
      <c r="D54" s="109"/>
      <c r="E54" s="110"/>
      <c r="F54" s="111"/>
      <c r="G54" s="81"/>
      <c r="H54" s="112"/>
      <c r="I54" s="82"/>
    </row>
    <row r="55" spans="2:9" s="8" customFormat="1" ht="15" customHeight="1" outlineLevel="6">
      <c r="B55" s="95"/>
      <c r="C55" s="62"/>
      <c r="D55" s="63" t="s">
        <v>191</v>
      </c>
      <c r="E55" s="64">
        <f>E56+E57+E58+E59+E60</f>
        <v>9</v>
      </c>
      <c r="F55" s="65"/>
      <c r="G55" s="66"/>
      <c r="H55" s="67"/>
      <c r="I55" s="68"/>
    </row>
    <row r="56" spans="2:9" s="8" customFormat="1" ht="20.100000000000001" customHeight="1" outlineLevel="7">
      <c r="B56" s="96"/>
      <c r="C56" s="21">
        <v>75776</v>
      </c>
      <c r="D56" s="22" t="s">
        <v>37</v>
      </c>
      <c r="E56" s="23">
        <v>2</v>
      </c>
      <c r="F56" s="24">
        <v>11745</v>
      </c>
      <c r="G56" s="25">
        <v>-0.78714346530438484</v>
      </c>
      <c r="H56" s="26">
        <v>2500</v>
      </c>
      <c r="I56" s="27">
        <v>9245</v>
      </c>
    </row>
    <row r="57" spans="2:9" s="8" customFormat="1" ht="20.100000000000001" customHeight="1" outlineLevel="7">
      <c r="B57" s="96"/>
      <c r="C57" s="21">
        <v>75779</v>
      </c>
      <c r="D57" s="22" t="s">
        <v>38</v>
      </c>
      <c r="E57" s="23">
        <v>1</v>
      </c>
      <c r="F57" s="24">
        <v>11745</v>
      </c>
      <c r="G57" s="25">
        <v>-0.78714346530438484</v>
      </c>
      <c r="H57" s="26">
        <v>2500</v>
      </c>
      <c r="I57" s="27">
        <v>9245</v>
      </c>
    </row>
    <row r="58" spans="2:9" s="8" customFormat="1" ht="20.100000000000001" customHeight="1" outlineLevel="7">
      <c r="B58" s="96"/>
      <c r="C58" s="21">
        <v>75780</v>
      </c>
      <c r="D58" s="22" t="s">
        <v>39</v>
      </c>
      <c r="E58" s="23">
        <v>1</v>
      </c>
      <c r="F58" s="24">
        <v>11745</v>
      </c>
      <c r="G58" s="25">
        <v>-0.78714346530438484</v>
      </c>
      <c r="H58" s="26">
        <v>2500</v>
      </c>
      <c r="I58" s="27">
        <v>9245</v>
      </c>
    </row>
    <row r="59" spans="2:9" s="8" customFormat="1" ht="20.100000000000001" customHeight="1" outlineLevel="6">
      <c r="B59" s="96"/>
      <c r="C59" s="21">
        <v>77026</v>
      </c>
      <c r="D59" s="93" t="s">
        <v>87</v>
      </c>
      <c r="E59" s="23">
        <v>1</v>
      </c>
      <c r="F59" s="24">
        <v>13125</v>
      </c>
      <c r="G59" s="25">
        <v>-0.80952380952380953</v>
      </c>
      <c r="H59" s="26">
        <v>2500</v>
      </c>
      <c r="I59" s="27">
        <v>10625</v>
      </c>
    </row>
    <row r="60" spans="2:9" s="8" customFormat="1" ht="20.100000000000001" customHeight="1" outlineLevel="7" thickBot="1">
      <c r="B60" s="97"/>
      <c r="C60" s="47">
        <v>75784</v>
      </c>
      <c r="D60" s="48" t="s">
        <v>40</v>
      </c>
      <c r="E60" s="49">
        <v>4</v>
      </c>
      <c r="F60" s="50">
        <v>13125</v>
      </c>
      <c r="G60" s="51">
        <v>-0.80952380952380953</v>
      </c>
      <c r="H60" s="52">
        <v>2500</v>
      </c>
      <c r="I60" s="53">
        <v>10625</v>
      </c>
    </row>
    <row r="61" spans="2:9" s="8" customFormat="1" ht="15" customHeight="1" outlineLevel="6">
      <c r="B61" s="95"/>
      <c r="C61" s="62"/>
      <c r="D61" s="63" t="s">
        <v>190</v>
      </c>
      <c r="E61" s="64">
        <f>E62+E63</f>
        <v>4</v>
      </c>
      <c r="F61" s="65"/>
      <c r="G61" s="66"/>
      <c r="H61" s="67"/>
      <c r="I61" s="68"/>
    </row>
    <row r="62" spans="2:9" s="8" customFormat="1" ht="50.1" customHeight="1" outlineLevel="7">
      <c r="B62" s="96"/>
      <c r="C62" s="21">
        <v>75726</v>
      </c>
      <c r="D62" s="22" t="s">
        <v>57</v>
      </c>
      <c r="E62" s="23">
        <v>2</v>
      </c>
      <c r="F62" s="24">
        <v>8995</v>
      </c>
      <c r="G62" s="25">
        <v>-0.72206781545302945</v>
      </c>
      <c r="H62" s="26">
        <v>2500</v>
      </c>
      <c r="I62" s="27">
        <v>6495</v>
      </c>
    </row>
    <row r="63" spans="2:9" s="8" customFormat="1" ht="50.1" customHeight="1" outlineLevel="7" thickBot="1">
      <c r="B63" s="97"/>
      <c r="C63" s="47">
        <v>75732</v>
      </c>
      <c r="D63" s="48" t="s">
        <v>58</v>
      </c>
      <c r="E63" s="49">
        <v>2</v>
      </c>
      <c r="F63" s="24">
        <v>10125</v>
      </c>
      <c r="G63" s="51">
        <v>-0.75308641975308643</v>
      </c>
      <c r="H63" s="52">
        <v>2500</v>
      </c>
      <c r="I63" s="53">
        <v>7625</v>
      </c>
    </row>
    <row r="64" spans="2:9" s="8" customFormat="1" ht="15" customHeight="1" outlineLevel="7">
      <c r="B64" s="95"/>
      <c r="C64" s="41"/>
      <c r="D64" s="16" t="s">
        <v>192</v>
      </c>
      <c r="E64" s="42"/>
      <c r="F64" s="43"/>
      <c r="G64" s="66"/>
      <c r="H64" s="45"/>
      <c r="I64" s="68"/>
    </row>
    <row r="65" spans="2:9" s="8" customFormat="1" ht="15" customHeight="1" outlineLevel="7">
      <c r="B65" s="96"/>
      <c r="C65" s="21">
        <v>83479</v>
      </c>
      <c r="D65" s="22" t="s">
        <v>144</v>
      </c>
      <c r="E65" s="23">
        <v>14</v>
      </c>
      <c r="F65" s="24">
        <v>505</v>
      </c>
      <c r="G65" s="25">
        <v>-0.20792079207920788</v>
      </c>
      <c r="H65" s="26">
        <v>400</v>
      </c>
      <c r="I65" s="27">
        <v>105</v>
      </c>
    </row>
    <row r="66" spans="2:9" s="8" customFormat="1" ht="15" customHeight="1" outlineLevel="5">
      <c r="B66" s="96"/>
      <c r="C66" s="21">
        <v>93032</v>
      </c>
      <c r="D66" s="93" t="s">
        <v>174</v>
      </c>
      <c r="E66" s="23">
        <v>8</v>
      </c>
      <c r="F66" s="24">
        <v>505</v>
      </c>
      <c r="G66" s="25">
        <v>-0.20792079207920788</v>
      </c>
      <c r="H66" s="26">
        <v>400</v>
      </c>
      <c r="I66" s="27">
        <v>105</v>
      </c>
    </row>
    <row r="67" spans="2:9" s="8" customFormat="1" ht="15" customHeight="1" outlineLevel="7">
      <c r="B67" s="96"/>
      <c r="C67" s="21">
        <v>83506</v>
      </c>
      <c r="D67" s="22" t="s">
        <v>131</v>
      </c>
      <c r="E67" s="23">
        <v>1</v>
      </c>
      <c r="F67" s="24">
        <v>400</v>
      </c>
      <c r="G67" s="25">
        <v>-0.5</v>
      </c>
      <c r="H67" s="26">
        <v>200</v>
      </c>
      <c r="I67" s="27">
        <v>200</v>
      </c>
    </row>
    <row r="68" spans="2:9" s="8" customFormat="1" ht="15" customHeight="1" outlineLevel="6">
      <c r="B68" s="96"/>
      <c r="C68" s="21">
        <v>75827</v>
      </c>
      <c r="D68" s="22" t="s">
        <v>115</v>
      </c>
      <c r="E68" s="23">
        <v>14</v>
      </c>
      <c r="F68" s="24">
        <v>625</v>
      </c>
      <c r="G68" s="25">
        <v>-0.36</v>
      </c>
      <c r="H68" s="26">
        <v>400</v>
      </c>
      <c r="I68" s="27">
        <v>225</v>
      </c>
    </row>
    <row r="69" spans="2:9" s="8" customFormat="1" ht="15" customHeight="1" outlineLevel="6">
      <c r="B69" s="96"/>
      <c r="C69" s="21">
        <v>75877</v>
      </c>
      <c r="D69" s="22" t="s">
        <v>160</v>
      </c>
      <c r="E69" s="23">
        <v>11</v>
      </c>
      <c r="F69" s="24">
        <v>255</v>
      </c>
      <c r="G69" s="25">
        <v>-0.41176470588235292</v>
      </c>
      <c r="H69" s="26">
        <v>150</v>
      </c>
      <c r="I69" s="27">
        <v>105</v>
      </c>
    </row>
    <row r="70" spans="2:9" s="8" customFormat="1" ht="15" customHeight="1" outlineLevel="6" thickBot="1">
      <c r="B70" s="97"/>
      <c r="C70" s="47">
        <v>80018</v>
      </c>
      <c r="D70" s="48" t="s">
        <v>170</v>
      </c>
      <c r="E70" s="49">
        <v>14</v>
      </c>
      <c r="F70" s="50">
        <v>250</v>
      </c>
      <c r="G70" s="51">
        <v>-0.4</v>
      </c>
      <c r="H70" s="52">
        <v>150</v>
      </c>
      <c r="I70" s="53">
        <v>100</v>
      </c>
    </row>
    <row r="71" spans="2:9" s="8" customFormat="1" ht="15" customHeight="1" outlineLevel="7" thickBot="1">
      <c r="B71" s="54"/>
      <c r="C71" s="55"/>
      <c r="D71" s="56"/>
      <c r="E71" s="57"/>
      <c r="F71" s="58"/>
      <c r="G71" s="81"/>
      <c r="H71" s="60"/>
      <c r="I71" s="82"/>
    </row>
    <row r="72" spans="2:9" s="8" customFormat="1" ht="15" customHeight="1" outlineLevel="6">
      <c r="B72" s="95"/>
      <c r="C72" s="15"/>
      <c r="D72" s="16" t="s">
        <v>178</v>
      </c>
      <c r="E72" s="17">
        <f>E73+E74+E75</f>
        <v>11</v>
      </c>
      <c r="F72" s="43"/>
      <c r="G72" s="44"/>
      <c r="H72" s="45"/>
      <c r="I72" s="46"/>
    </row>
    <row r="73" spans="2:9" s="8" customFormat="1" ht="35.1" customHeight="1" outlineLevel="7">
      <c r="B73" s="96"/>
      <c r="C73" s="21">
        <v>75748</v>
      </c>
      <c r="D73" s="22" t="s">
        <v>10</v>
      </c>
      <c r="E73" s="23">
        <v>1</v>
      </c>
      <c r="F73" s="24">
        <v>10125</v>
      </c>
      <c r="G73" s="25">
        <v>-0.75308641975308643</v>
      </c>
      <c r="H73" s="26">
        <v>2500</v>
      </c>
      <c r="I73" s="27">
        <v>7625</v>
      </c>
    </row>
    <row r="74" spans="2:9" s="8" customFormat="1" ht="35.1" customHeight="1" outlineLevel="7">
      <c r="B74" s="96"/>
      <c r="C74" s="21">
        <v>75752</v>
      </c>
      <c r="D74" s="22" t="s">
        <v>11</v>
      </c>
      <c r="E74" s="23">
        <v>8</v>
      </c>
      <c r="F74" s="24">
        <v>10125</v>
      </c>
      <c r="G74" s="25">
        <v>-0.75308641975308643</v>
      </c>
      <c r="H74" s="26">
        <v>2500</v>
      </c>
      <c r="I74" s="27">
        <v>7625</v>
      </c>
    </row>
    <row r="75" spans="2:9" s="8" customFormat="1" ht="35.1" customHeight="1" outlineLevel="7" thickBot="1">
      <c r="B75" s="96"/>
      <c r="C75" s="74">
        <v>75751</v>
      </c>
      <c r="D75" s="48" t="s">
        <v>12</v>
      </c>
      <c r="E75" s="49">
        <v>2</v>
      </c>
      <c r="F75" s="50">
        <v>10125</v>
      </c>
      <c r="G75" s="51">
        <v>-0.75308641975308643</v>
      </c>
      <c r="H75" s="52">
        <v>2500</v>
      </c>
      <c r="I75" s="53">
        <v>7625</v>
      </c>
    </row>
    <row r="76" spans="2:9" s="8" customFormat="1" ht="15" customHeight="1" outlineLevel="6">
      <c r="B76" s="95"/>
      <c r="C76" s="62"/>
      <c r="D76" s="63" t="s">
        <v>182</v>
      </c>
      <c r="E76" s="64">
        <f>E77+E78+E79+E80+E81+E82</f>
        <v>9</v>
      </c>
      <c r="F76" s="65"/>
      <c r="G76" s="66"/>
      <c r="H76" s="67"/>
      <c r="I76" s="68"/>
    </row>
    <row r="77" spans="2:9" s="8" customFormat="1" ht="15" customHeight="1" outlineLevel="7">
      <c r="B77" s="96"/>
      <c r="C77" s="21">
        <v>81306</v>
      </c>
      <c r="D77" s="83" t="s">
        <v>30</v>
      </c>
      <c r="E77" s="23">
        <v>1</v>
      </c>
      <c r="F77" s="24">
        <v>8995</v>
      </c>
      <c r="G77" s="25">
        <v>-0.72206781545302945</v>
      </c>
      <c r="H77" s="26">
        <v>2500</v>
      </c>
      <c r="I77" s="27">
        <v>6495</v>
      </c>
    </row>
    <row r="78" spans="2:9" s="8" customFormat="1" ht="15" customHeight="1" outlineLevel="6">
      <c r="B78" s="96"/>
      <c r="C78" s="21">
        <v>99212</v>
      </c>
      <c r="D78" s="22" t="s">
        <v>86</v>
      </c>
      <c r="E78" s="23">
        <v>1</v>
      </c>
      <c r="F78" s="24">
        <v>8995</v>
      </c>
      <c r="G78" s="25">
        <v>-0.72206781545302945</v>
      </c>
      <c r="H78" s="26">
        <v>2500</v>
      </c>
      <c r="I78" s="27">
        <v>6495</v>
      </c>
    </row>
    <row r="79" spans="2:9" s="8" customFormat="1" ht="15" customHeight="1" outlineLevel="7">
      <c r="B79" s="96"/>
      <c r="C79" s="21">
        <v>82382</v>
      </c>
      <c r="D79" s="22" t="s">
        <v>31</v>
      </c>
      <c r="E79" s="23">
        <v>1</v>
      </c>
      <c r="F79" s="24">
        <v>8995</v>
      </c>
      <c r="G79" s="25">
        <v>-0.72206781545302945</v>
      </c>
      <c r="H79" s="26">
        <v>2500</v>
      </c>
      <c r="I79" s="27">
        <v>6495</v>
      </c>
    </row>
    <row r="80" spans="2:9" s="8" customFormat="1" ht="15" customHeight="1" outlineLevel="7">
      <c r="B80" s="96"/>
      <c r="C80" s="21">
        <v>88879</v>
      </c>
      <c r="D80" s="22" t="s">
        <v>32</v>
      </c>
      <c r="E80" s="23">
        <v>3</v>
      </c>
      <c r="F80" s="24">
        <v>8995</v>
      </c>
      <c r="G80" s="25">
        <v>-0.72206781545302945</v>
      </c>
      <c r="H80" s="26">
        <v>2500</v>
      </c>
      <c r="I80" s="27">
        <v>6495</v>
      </c>
    </row>
    <row r="81" spans="2:9" s="8" customFormat="1" ht="15" customHeight="1" outlineLevel="7">
      <c r="B81" s="96"/>
      <c r="C81" s="21">
        <v>82745</v>
      </c>
      <c r="D81" s="22" t="s">
        <v>33</v>
      </c>
      <c r="E81" s="23">
        <v>1</v>
      </c>
      <c r="F81" s="24">
        <v>11990</v>
      </c>
      <c r="G81" s="25">
        <v>-0.79149291075896577</v>
      </c>
      <c r="H81" s="26">
        <v>2500</v>
      </c>
      <c r="I81" s="27">
        <v>9490</v>
      </c>
    </row>
    <row r="82" spans="2:9" s="8" customFormat="1" ht="15" customHeight="1" outlineLevel="7" thickBot="1">
      <c r="B82" s="97"/>
      <c r="C82" s="47">
        <v>82746</v>
      </c>
      <c r="D82" s="48" t="s">
        <v>34</v>
      </c>
      <c r="E82" s="49">
        <v>2</v>
      </c>
      <c r="F82" s="24">
        <v>11990</v>
      </c>
      <c r="G82" s="51">
        <v>-0.79149291075896577</v>
      </c>
      <c r="H82" s="52">
        <v>2500</v>
      </c>
      <c r="I82" s="53">
        <v>9490</v>
      </c>
    </row>
    <row r="83" spans="2:9" s="8" customFormat="1" ht="15" customHeight="1" outlineLevel="7">
      <c r="B83" s="95"/>
      <c r="C83" s="41"/>
      <c r="D83" s="16" t="s">
        <v>192</v>
      </c>
      <c r="E83" s="42"/>
      <c r="F83" s="43"/>
      <c r="G83" s="66"/>
      <c r="H83" s="45"/>
      <c r="I83" s="68"/>
    </row>
    <row r="84" spans="2:9" s="8" customFormat="1" ht="15" customHeight="1" outlineLevel="7">
      <c r="B84" s="96"/>
      <c r="C84" s="21">
        <v>81308</v>
      </c>
      <c r="D84" s="22" t="s">
        <v>140</v>
      </c>
      <c r="E84" s="23">
        <v>4</v>
      </c>
      <c r="F84" s="24">
        <v>505</v>
      </c>
      <c r="G84" s="25">
        <v>-0.20792079207920788</v>
      </c>
      <c r="H84" s="26">
        <v>400</v>
      </c>
      <c r="I84" s="27">
        <v>105</v>
      </c>
    </row>
    <row r="85" spans="2:9" s="8" customFormat="1" ht="15" customHeight="1" outlineLevel="6">
      <c r="B85" s="96"/>
      <c r="C85" s="21">
        <v>75831</v>
      </c>
      <c r="D85" s="22" t="s">
        <v>105</v>
      </c>
      <c r="E85" s="23">
        <v>1</v>
      </c>
      <c r="F85" s="24">
        <v>400</v>
      </c>
      <c r="G85" s="25">
        <v>-0.5</v>
      </c>
      <c r="H85" s="26">
        <v>200</v>
      </c>
      <c r="I85" s="27">
        <v>200</v>
      </c>
    </row>
    <row r="86" spans="2:9" s="8" customFormat="1" ht="15" customHeight="1" outlineLevel="7">
      <c r="B86" s="96"/>
      <c r="C86" s="76">
        <v>82383</v>
      </c>
      <c r="D86" s="77" t="s">
        <v>120</v>
      </c>
      <c r="E86" s="78">
        <v>13</v>
      </c>
      <c r="F86" s="24">
        <v>400</v>
      </c>
      <c r="G86" s="25">
        <v>-0.5</v>
      </c>
      <c r="H86" s="26">
        <v>200</v>
      </c>
      <c r="I86" s="27">
        <v>200</v>
      </c>
    </row>
    <row r="87" spans="2:9" s="8" customFormat="1" ht="15" customHeight="1" outlineLevel="7">
      <c r="B87" s="96"/>
      <c r="C87" s="76">
        <v>96707</v>
      </c>
      <c r="D87" s="77" t="s">
        <v>121</v>
      </c>
      <c r="E87" s="78">
        <v>16</v>
      </c>
      <c r="F87" s="24">
        <v>625</v>
      </c>
      <c r="G87" s="25">
        <v>-0.36</v>
      </c>
      <c r="H87" s="26">
        <v>400</v>
      </c>
      <c r="I87" s="27">
        <v>225</v>
      </c>
    </row>
    <row r="88" spans="2:9" s="8" customFormat="1" ht="15" customHeight="1" outlineLevel="6">
      <c r="B88" s="96"/>
      <c r="C88" s="21">
        <v>75879</v>
      </c>
      <c r="D88" s="22" t="s">
        <v>153</v>
      </c>
      <c r="E88" s="23">
        <v>4</v>
      </c>
      <c r="F88" s="24">
        <v>255</v>
      </c>
      <c r="G88" s="25">
        <v>-0.41176470588235292</v>
      </c>
      <c r="H88" s="26">
        <v>150</v>
      </c>
      <c r="I88" s="27">
        <v>105</v>
      </c>
    </row>
    <row r="89" spans="2:9" s="8" customFormat="1" ht="15" customHeight="1" outlineLevel="6" thickBot="1">
      <c r="B89" s="97"/>
      <c r="C89" s="47">
        <v>80015</v>
      </c>
      <c r="D89" s="48" t="s">
        <v>163</v>
      </c>
      <c r="E89" s="49">
        <v>50</v>
      </c>
      <c r="F89" s="50">
        <v>250</v>
      </c>
      <c r="G89" s="51">
        <v>-0.4</v>
      </c>
      <c r="H89" s="52">
        <v>150</v>
      </c>
      <c r="I89" s="53">
        <v>100</v>
      </c>
    </row>
    <row r="90" spans="2:9" s="8" customFormat="1" ht="15" customHeight="1" outlineLevel="7" thickBot="1">
      <c r="B90" s="54"/>
      <c r="C90" s="55"/>
      <c r="D90" s="56"/>
      <c r="E90" s="57"/>
      <c r="F90" s="58"/>
      <c r="G90" s="81"/>
      <c r="H90" s="60"/>
      <c r="I90" s="82"/>
    </row>
    <row r="91" spans="2:9" s="8" customFormat="1" ht="15" customHeight="1" outlineLevel="6">
      <c r="B91" s="95"/>
      <c r="C91" s="15"/>
      <c r="D91" s="16" t="s">
        <v>179</v>
      </c>
      <c r="E91" s="17">
        <f>E92+E93+E94+E95+E96+E97+E98+E99+E100+E102+E101+E103</f>
        <v>23</v>
      </c>
      <c r="F91" s="43"/>
      <c r="G91" s="44"/>
      <c r="H91" s="45"/>
      <c r="I91" s="46"/>
    </row>
    <row r="92" spans="2:9" s="8" customFormat="1" ht="15" customHeight="1" outlineLevel="7">
      <c r="B92" s="96"/>
      <c r="C92" s="21">
        <v>88868</v>
      </c>
      <c r="D92" s="22" t="s">
        <v>13</v>
      </c>
      <c r="E92" s="23">
        <v>1</v>
      </c>
      <c r="F92" s="24">
        <v>8995</v>
      </c>
      <c r="G92" s="25">
        <v>-0.72206781545302945</v>
      </c>
      <c r="H92" s="26">
        <v>2500</v>
      </c>
      <c r="I92" s="27">
        <v>6495</v>
      </c>
    </row>
    <row r="93" spans="2:9" s="8" customFormat="1" ht="15" customHeight="1" outlineLevel="7">
      <c r="B93" s="96"/>
      <c r="C93" s="21">
        <v>80619</v>
      </c>
      <c r="D93" s="22" t="s">
        <v>14</v>
      </c>
      <c r="E93" s="23">
        <v>2</v>
      </c>
      <c r="F93" s="24">
        <v>8995</v>
      </c>
      <c r="G93" s="25">
        <v>-0.72206781545302945</v>
      </c>
      <c r="H93" s="26">
        <v>2500</v>
      </c>
      <c r="I93" s="27">
        <v>6495</v>
      </c>
    </row>
    <row r="94" spans="2:9" s="8" customFormat="1" ht="15" customHeight="1" outlineLevel="7">
      <c r="B94" s="96"/>
      <c r="C94" s="21">
        <v>88870</v>
      </c>
      <c r="D94" s="22" t="s">
        <v>15</v>
      </c>
      <c r="E94" s="23">
        <v>2</v>
      </c>
      <c r="F94" s="24">
        <v>10125</v>
      </c>
      <c r="G94" s="25">
        <v>-0.75308641975308643</v>
      </c>
      <c r="H94" s="26">
        <v>2500</v>
      </c>
      <c r="I94" s="27">
        <v>7625</v>
      </c>
    </row>
    <row r="95" spans="2:9" s="8" customFormat="1" ht="15" customHeight="1" outlineLevel="7">
      <c r="B95" s="96"/>
      <c r="C95" s="21">
        <v>88874</v>
      </c>
      <c r="D95" s="22" t="s">
        <v>16</v>
      </c>
      <c r="E95" s="23">
        <v>2</v>
      </c>
      <c r="F95" s="24">
        <v>10125</v>
      </c>
      <c r="G95" s="25">
        <v>-0.75308641975308643</v>
      </c>
      <c r="H95" s="26">
        <v>2500</v>
      </c>
      <c r="I95" s="27">
        <v>7625</v>
      </c>
    </row>
    <row r="96" spans="2:9" s="8" customFormat="1" ht="15" customHeight="1" outlineLevel="7">
      <c r="B96" s="96"/>
      <c r="C96" s="21">
        <v>88871</v>
      </c>
      <c r="D96" s="22" t="s">
        <v>17</v>
      </c>
      <c r="E96" s="23">
        <v>1</v>
      </c>
      <c r="F96" s="24">
        <v>10125</v>
      </c>
      <c r="G96" s="25">
        <v>-0.75308641975308643</v>
      </c>
      <c r="H96" s="26">
        <v>2500</v>
      </c>
      <c r="I96" s="27">
        <v>7625</v>
      </c>
    </row>
    <row r="97" spans="2:9" s="8" customFormat="1" ht="15" customHeight="1" outlineLevel="7">
      <c r="B97" s="96"/>
      <c r="C97" s="21">
        <v>88875</v>
      </c>
      <c r="D97" s="22" t="s">
        <v>18</v>
      </c>
      <c r="E97" s="23">
        <v>3</v>
      </c>
      <c r="F97" s="24">
        <v>10125</v>
      </c>
      <c r="G97" s="25">
        <v>-0.75308641975308643</v>
      </c>
      <c r="H97" s="26">
        <v>2500</v>
      </c>
      <c r="I97" s="27">
        <v>7625</v>
      </c>
    </row>
    <row r="98" spans="2:9" s="8" customFormat="1" ht="15" customHeight="1" outlineLevel="6">
      <c r="B98" s="96"/>
      <c r="C98" s="28">
        <v>88999</v>
      </c>
      <c r="D98" s="29" t="s">
        <v>97</v>
      </c>
      <c r="E98" s="30">
        <v>2</v>
      </c>
      <c r="F98" s="24">
        <v>10125</v>
      </c>
      <c r="G98" s="25">
        <v>-0.75308641975308643</v>
      </c>
      <c r="H98" s="26">
        <v>2500</v>
      </c>
      <c r="I98" s="27">
        <v>7625</v>
      </c>
    </row>
    <row r="99" spans="2:9" s="8" customFormat="1" ht="15" customHeight="1" outlineLevel="7">
      <c r="B99" s="96"/>
      <c r="C99" s="21">
        <v>88872</v>
      </c>
      <c r="D99" s="22" t="s">
        <v>19</v>
      </c>
      <c r="E99" s="23">
        <v>1</v>
      </c>
      <c r="F99" s="24">
        <v>10125</v>
      </c>
      <c r="G99" s="25">
        <v>-0.75308641975308643</v>
      </c>
      <c r="H99" s="26">
        <v>2500</v>
      </c>
      <c r="I99" s="27">
        <v>7625</v>
      </c>
    </row>
    <row r="100" spans="2:9" s="8" customFormat="1" ht="15" customHeight="1" outlineLevel="6">
      <c r="B100" s="96"/>
      <c r="C100" s="28">
        <v>88998</v>
      </c>
      <c r="D100" s="29" t="s">
        <v>98</v>
      </c>
      <c r="E100" s="30">
        <v>3</v>
      </c>
      <c r="F100" s="24">
        <v>10125</v>
      </c>
      <c r="G100" s="25">
        <v>-0.75308641975308643</v>
      </c>
      <c r="H100" s="26">
        <v>2500</v>
      </c>
      <c r="I100" s="27">
        <v>7625</v>
      </c>
    </row>
    <row r="101" spans="2:9" s="8" customFormat="1" ht="15" customHeight="1" outlineLevel="7">
      <c r="B101" s="96"/>
      <c r="C101" s="21">
        <v>82447</v>
      </c>
      <c r="D101" s="22" t="s">
        <v>20</v>
      </c>
      <c r="E101" s="23">
        <v>3</v>
      </c>
      <c r="F101" s="24">
        <v>10125</v>
      </c>
      <c r="G101" s="25">
        <v>-0.75308641975308643</v>
      </c>
      <c r="H101" s="26">
        <v>2500</v>
      </c>
      <c r="I101" s="27">
        <v>7625</v>
      </c>
    </row>
    <row r="102" spans="2:9" s="8" customFormat="1" ht="15" customHeight="1" outlineLevel="7">
      <c r="B102" s="96"/>
      <c r="C102" s="21">
        <v>88873</v>
      </c>
      <c r="D102" s="22" t="s">
        <v>21</v>
      </c>
      <c r="E102" s="23">
        <v>2</v>
      </c>
      <c r="F102" s="24">
        <v>10125</v>
      </c>
      <c r="G102" s="25">
        <v>-0.75308641975308643</v>
      </c>
      <c r="H102" s="26">
        <v>2500</v>
      </c>
      <c r="I102" s="27">
        <v>7625</v>
      </c>
    </row>
    <row r="103" spans="2:9" s="8" customFormat="1" ht="15" customHeight="1" outlineLevel="7" thickBot="1">
      <c r="B103" s="97"/>
      <c r="C103" s="47">
        <v>80620</v>
      </c>
      <c r="D103" s="48" t="s">
        <v>22</v>
      </c>
      <c r="E103" s="49">
        <v>1</v>
      </c>
      <c r="F103" s="24">
        <v>10125</v>
      </c>
      <c r="G103" s="51">
        <v>-0.75308641975308643</v>
      </c>
      <c r="H103" s="52">
        <v>2500</v>
      </c>
      <c r="I103" s="53">
        <v>7625</v>
      </c>
    </row>
    <row r="104" spans="2:9" s="8" customFormat="1" ht="15" customHeight="1" outlineLevel="7">
      <c r="B104" s="95"/>
      <c r="C104" s="41"/>
      <c r="D104" s="16" t="s">
        <v>192</v>
      </c>
      <c r="E104" s="42"/>
      <c r="F104" s="43"/>
      <c r="G104" s="66"/>
      <c r="H104" s="45"/>
      <c r="I104" s="68"/>
    </row>
    <row r="105" spans="2:9" s="8" customFormat="1" ht="15" customHeight="1" outlineLevel="7">
      <c r="B105" s="96"/>
      <c r="C105" s="21">
        <v>82452</v>
      </c>
      <c r="D105" s="22" t="s">
        <v>149</v>
      </c>
      <c r="E105" s="23">
        <v>1</v>
      </c>
      <c r="F105" s="24">
        <v>340</v>
      </c>
      <c r="G105" s="25">
        <v>-0.41176470588235292</v>
      </c>
      <c r="H105" s="26">
        <v>200</v>
      </c>
      <c r="I105" s="27">
        <v>140</v>
      </c>
    </row>
    <row r="106" spans="2:9" s="8" customFormat="1" ht="15" customHeight="1" outlineLevel="6">
      <c r="B106" s="96"/>
      <c r="C106" s="21">
        <v>82772</v>
      </c>
      <c r="D106" s="22" t="s">
        <v>114</v>
      </c>
      <c r="E106" s="23">
        <v>2</v>
      </c>
      <c r="F106" s="24">
        <v>400</v>
      </c>
      <c r="G106" s="25">
        <v>-0.5</v>
      </c>
      <c r="H106" s="26">
        <v>200</v>
      </c>
      <c r="I106" s="27">
        <v>200</v>
      </c>
    </row>
    <row r="107" spans="2:9" s="8" customFormat="1" ht="15" customHeight="1" outlineLevel="7">
      <c r="B107" s="96"/>
      <c r="C107" s="21">
        <v>82462</v>
      </c>
      <c r="D107" s="22" t="s">
        <v>127</v>
      </c>
      <c r="E107" s="23">
        <v>11</v>
      </c>
      <c r="F107" s="24">
        <v>400</v>
      </c>
      <c r="G107" s="25">
        <v>1</v>
      </c>
      <c r="H107" s="26">
        <v>200</v>
      </c>
      <c r="I107" s="27">
        <f>F107-H107</f>
        <v>200</v>
      </c>
    </row>
    <row r="108" spans="2:9" s="8" customFormat="1" ht="15" customHeight="1" outlineLevel="7">
      <c r="B108" s="96"/>
      <c r="C108" s="21">
        <v>82450</v>
      </c>
      <c r="D108" s="22" t="s">
        <v>128</v>
      </c>
      <c r="E108" s="23">
        <v>21</v>
      </c>
      <c r="F108" s="24">
        <v>625</v>
      </c>
      <c r="G108" s="25">
        <v>-0.67999999999999994</v>
      </c>
      <c r="H108" s="26">
        <v>200</v>
      </c>
      <c r="I108" s="27">
        <v>425</v>
      </c>
    </row>
    <row r="109" spans="2:9" s="8" customFormat="1" ht="15" customHeight="1" outlineLevel="6">
      <c r="B109" s="96"/>
      <c r="C109" s="21">
        <v>86605</v>
      </c>
      <c r="D109" s="22" t="s">
        <v>158</v>
      </c>
      <c r="E109" s="23">
        <v>10</v>
      </c>
      <c r="F109" s="24">
        <v>255</v>
      </c>
      <c r="G109" s="25">
        <v>-0.41176470588235292</v>
      </c>
      <c r="H109" s="26">
        <v>150</v>
      </c>
      <c r="I109" s="27">
        <v>105</v>
      </c>
    </row>
    <row r="110" spans="2:9" s="8" customFormat="1" ht="15" customHeight="1" outlineLevel="6" thickBot="1">
      <c r="B110" s="97"/>
      <c r="C110" s="47">
        <v>88916</v>
      </c>
      <c r="D110" s="48" t="s">
        <v>168</v>
      </c>
      <c r="E110" s="49">
        <v>50</v>
      </c>
      <c r="F110" s="50">
        <v>250</v>
      </c>
      <c r="G110" s="51">
        <v>-0.4</v>
      </c>
      <c r="H110" s="52">
        <v>150</v>
      </c>
      <c r="I110" s="53">
        <v>100</v>
      </c>
    </row>
    <row r="111" spans="2:9" s="8" customFormat="1" ht="15" customHeight="1" outlineLevel="7" thickBot="1">
      <c r="B111" s="54"/>
      <c r="C111" s="55"/>
      <c r="D111" s="56"/>
      <c r="E111" s="57"/>
      <c r="F111" s="58"/>
      <c r="G111" s="81"/>
      <c r="H111" s="60"/>
      <c r="I111" s="82"/>
    </row>
    <row r="112" spans="2:9" s="8" customFormat="1" ht="15" customHeight="1" outlineLevel="6">
      <c r="B112" s="95"/>
      <c r="C112" s="15"/>
      <c r="D112" s="16" t="s">
        <v>180</v>
      </c>
      <c r="E112" s="17">
        <f>E113+E114+E115+E116+E117</f>
        <v>11</v>
      </c>
      <c r="F112" s="43"/>
      <c r="G112" s="44"/>
      <c r="H112" s="45"/>
      <c r="I112" s="46"/>
    </row>
    <row r="113" spans="2:9" s="8" customFormat="1" ht="24.95" customHeight="1" outlineLevel="7">
      <c r="B113" s="96"/>
      <c r="C113" s="21">
        <v>75733</v>
      </c>
      <c r="D113" s="22" t="s">
        <v>23</v>
      </c>
      <c r="E113" s="23">
        <v>2</v>
      </c>
      <c r="F113" s="24">
        <v>8995</v>
      </c>
      <c r="G113" s="25">
        <v>-0.72206781545302945</v>
      </c>
      <c r="H113" s="26">
        <v>2500</v>
      </c>
      <c r="I113" s="27">
        <v>6495</v>
      </c>
    </row>
    <row r="114" spans="2:9" s="8" customFormat="1" ht="24.95" customHeight="1" outlineLevel="7">
      <c r="B114" s="96"/>
      <c r="C114" s="21">
        <v>75740</v>
      </c>
      <c r="D114" s="22" t="s">
        <v>24</v>
      </c>
      <c r="E114" s="23">
        <v>2</v>
      </c>
      <c r="F114" s="24">
        <v>10125</v>
      </c>
      <c r="G114" s="25">
        <v>-0.75308641975308643</v>
      </c>
      <c r="H114" s="26">
        <v>2500</v>
      </c>
      <c r="I114" s="27">
        <v>7625</v>
      </c>
    </row>
    <row r="115" spans="2:9" s="8" customFormat="1" ht="24.95" customHeight="1" outlineLevel="7">
      <c r="B115" s="96"/>
      <c r="C115" s="21">
        <v>75741</v>
      </c>
      <c r="D115" s="22" t="s">
        <v>25</v>
      </c>
      <c r="E115" s="23">
        <v>3</v>
      </c>
      <c r="F115" s="24">
        <v>10125</v>
      </c>
      <c r="G115" s="25">
        <v>-0.75308641975308643</v>
      </c>
      <c r="H115" s="26">
        <v>2500</v>
      </c>
      <c r="I115" s="27">
        <v>7625</v>
      </c>
    </row>
    <row r="116" spans="2:9" s="8" customFormat="1" ht="24.95" customHeight="1" outlineLevel="6">
      <c r="B116" s="96"/>
      <c r="C116" s="21">
        <v>76387</v>
      </c>
      <c r="D116" s="22" t="s">
        <v>82</v>
      </c>
      <c r="E116" s="23">
        <v>2</v>
      </c>
      <c r="F116" s="24">
        <v>10125</v>
      </c>
      <c r="G116" s="25">
        <v>-0.75308641975308643</v>
      </c>
      <c r="H116" s="26">
        <v>2500</v>
      </c>
      <c r="I116" s="27">
        <v>7625</v>
      </c>
    </row>
    <row r="117" spans="2:9" s="8" customFormat="1" ht="24.95" customHeight="1" outlineLevel="7" thickBot="1">
      <c r="B117" s="97"/>
      <c r="C117" s="47">
        <v>75743</v>
      </c>
      <c r="D117" s="48" t="s">
        <v>26</v>
      </c>
      <c r="E117" s="49">
        <v>2</v>
      </c>
      <c r="F117" s="24">
        <v>10125</v>
      </c>
      <c r="G117" s="51">
        <v>-0.75308641975308643</v>
      </c>
      <c r="H117" s="52">
        <v>2500</v>
      </c>
      <c r="I117" s="53">
        <v>7625</v>
      </c>
    </row>
    <row r="118" spans="2:9" s="8" customFormat="1" ht="15" customHeight="1" outlineLevel="7">
      <c r="B118" s="95"/>
      <c r="C118" s="41"/>
      <c r="D118" s="16" t="s">
        <v>192</v>
      </c>
      <c r="E118" s="42"/>
      <c r="F118" s="43"/>
      <c r="G118" s="66"/>
      <c r="H118" s="45"/>
      <c r="I118" s="68"/>
    </row>
    <row r="119" spans="2:9" s="8" customFormat="1" ht="15" customHeight="1" outlineLevel="7">
      <c r="B119" s="96"/>
      <c r="C119" s="21">
        <v>87432</v>
      </c>
      <c r="D119" s="22" t="s">
        <v>146</v>
      </c>
      <c r="E119" s="23">
        <v>5</v>
      </c>
      <c r="F119" s="24">
        <v>505</v>
      </c>
      <c r="G119" s="25">
        <v>-0.20792079207920788</v>
      </c>
      <c r="H119" s="26">
        <v>400</v>
      </c>
      <c r="I119" s="27">
        <v>105</v>
      </c>
    </row>
    <row r="120" spans="2:9" s="8" customFormat="1" ht="15" customHeight="1" outlineLevel="7">
      <c r="B120" s="96"/>
      <c r="C120" s="21">
        <v>96739</v>
      </c>
      <c r="D120" s="22" t="s">
        <v>133</v>
      </c>
      <c r="E120" s="23">
        <v>34</v>
      </c>
      <c r="F120" s="24">
        <v>400</v>
      </c>
      <c r="G120" s="25">
        <v>-0.5</v>
      </c>
      <c r="H120" s="26">
        <v>200</v>
      </c>
      <c r="I120" s="27">
        <v>200</v>
      </c>
    </row>
    <row r="121" spans="2:9" s="8" customFormat="1" ht="15" customHeight="1" outlineLevel="7">
      <c r="B121" s="96"/>
      <c r="C121" s="21">
        <v>96740</v>
      </c>
      <c r="D121" s="22" t="s">
        <v>134</v>
      </c>
      <c r="E121" s="23">
        <v>29</v>
      </c>
      <c r="F121" s="24">
        <v>625</v>
      </c>
      <c r="G121" s="25">
        <v>-0.67999999999999994</v>
      </c>
      <c r="H121" s="26">
        <v>200</v>
      </c>
      <c r="I121" s="27">
        <v>425</v>
      </c>
    </row>
    <row r="122" spans="2:9" s="8" customFormat="1" ht="15" customHeight="1" outlineLevel="6" thickBot="1">
      <c r="B122" s="97"/>
      <c r="C122" s="47">
        <v>80017</v>
      </c>
      <c r="D122" s="48" t="s">
        <v>172</v>
      </c>
      <c r="E122" s="49">
        <v>23</v>
      </c>
      <c r="F122" s="50">
        <v>250</v>
      </c>
      <c r="G122" s="51">
        <v>-0.4</v>
      </c>
      <c r="H122" s="52">
        <v>150</v>
      </c>
      <c r="I122" s="53">
        <v>100</v>
      </c>
    </row>
    <row r="123" spans="2:9" s="8" customFormat="1" ht="15" customHeight="1" outlineLevel="7" thickBot="1">
      <c r="B123" s="54"/>
      <c r="C123" s="55"/>
      <c r="D123" s="56"/>
      <c r="E123" s="57"/>
      <c r="F123" s="58"/>
      <c r="G123" s="81"/>
      <c r="H123" s="60"/>
      <c r="I123" s="82"/>
    </row>
    <row r="124" spans="2:9" s="8" customFormat="1" ht="15" customHeight="1" outlineLevel="6">
      <c r="B124" s="95"/>
      <c r="C124" s="15"/>
      <c r="D124" s="16" t="s">
        <v>181</v>
      </c>
      <c r="E124" s="17">
        <f>E125+E126+E127</f>
        <v>3</v>
      </c>
      <c r="F124" s="43"/>
      <c r="G124" s="44"/>
      <c r="H124" s="45"/>
      <c r="I124" s="46"/>
    </row>
    <row r="125" spans="2:9" s="8" customFormat="1" ht="39.950000000000003" customHeight="1" outlineLevel="7">
      <c r="B125" s="96"/>
      <c r="C125" s="21">
        <v>75755</v>
      </c>
      <c r="D125" s="22" t="s">
        <v>27</v>
      </c>
      <c r="E125" s="23">
        <v>1</v>
      </c>
      <c r="F125" s="24">
        <v>9885</v>
      </c>
      <c r="G125" s="25">
        <v>-0.74709155285786544</v>
      </c>
      <c r="H125" s="26">
        <v>2500</v>
      </c>
      <c r="I125" s="27">
        <v>7385</v>
      </c>
    </row>
    <row r="126" spans="2:9" s="8" customFormat="1" ht="39.950000000000003" customHeight="1" outlineLevel="7">
      <c r="B126" s="96"/>
      <c r="C126" s="21">
        <v>75758</v>
      </c>
      <c r="D126" s="22" t="s">
        <v>28</v>
      </c>
      <c r="E126" s="23">
        <v>1</v>
      </c>
      <c r="F126" s="24">
        <v>11745</v>
      </c>
      <c r="G126" s="25">
        <v>-0.78714346530438484</v>
      </c>
      <c r="H126" s="26">
        <v>2500</v>
      </c>
      <c r="I126" s="27">
        <v>9245</v>
      </c>
    </row>
    <row r="127" spans="2:9" s="8" customFormat="1" ht="39.950000000000003" customHeight="1" outlineLevel="7" thickBot="1">
      <c r="B127" s="96"/>
      <c r="C127" s="31" t="s">
        <v>204</v>
      </c>
      <c r="D127" s="32" t="s">
        <v>29</v>
      </c>
      <c r="E127" s="33">
        <v>1</v>
      </c>
      <c r="F127" s="24">
        <v>11745</v>
      </c>
      <c r="G127" s="51">
        <v>-0.78714346530438484</v>
      </c>
      <c r="H127" s="52">
        <v>2500</v>
      </c>
      <c r="I127" s="53">
        <v>9245</v>
      </c>
    </row>
    <row r="128" spans="2:9" s="8" customFormat="1" ht="15" customHeight="1" outlineLevel="7">
      <c r="B128" s="95"/>
      <c r="C128" s="41"/>
      <c r="D128" s="16" t="s">
        <v>192</v>
      </c>
      <c r="E128" s="42"/>
      <c r="F128" s="43"/>
      <c r="G128" s="66"/>
      <c r="H128" s="67"/>
      <c r="I128" s="68"/>
    </row>
    <row r="129" spans="2:9" s="8" customFormat="1" ht="15" customHeight="1" outlineLevel="6">
      <c r="B129" s="96"/>
      <c r="C129" s="34">
        <v>75856</v>
      </c>
      <c r="D129" s="22" t="s">
        <v>136</v>
      </c>
      <c r="E129" s="23">
        <v>10</v>
      </c>
      <c r="F129" s="24">
        <v>505</v>
      </c>
      <c r="G129" s="25">
        <v>-0.20792079207920788</v>
      </c>
      <c r="H129" s="26">
        <v>400</v>
      </c>
      <c r="I129" s="27">
        <v>105</v>
      </c>
    </row>
    <row r="130" spans="2:9" s="8" customFormat="1" ht="15" customHeight="1" outlineLevel="7">
      <c r="B130" s="96"/>
      <c r="C130" s="21">
        <v>87259</v>
      </c>
      <c r="D130" s="22" t="s">
        <v>148</v>
      </c>
      <c r="E130" s="23">
        <v>1</v>
      </c>
      <c r="F130" s="24">
        <v>340</v>
      </c>
      <c r="G130" s="25">
        <v>-0.41176470588235292</v>
      </c>
      <c r="H130" s="26">
        <v>200</v>
      </c>
      <c r="I130" s="27">
        <v>140</v>
      </c>
    </row>
    <row r="131" spans="2:9" s="8" customFormat="1" ht="15" customHeight="1" outlineLevel="6">
      <c r="B131" s="96"/>
      <c r="C131" s="21">
        <v>75832</v>
      </c>
      <c r="D131" s="22" t="s">
        <v>110</v>
      </c>
      <c r="E131" s="23">
        <v>3</v>
      </c>
      <c r="F131" s="24">
        <v>400</v>
      </c>
      <c r="G131" s="25">
        <v>-0.75</v>
      </c>
      <c r="H131" s="26">
        <v>100</v>
      </c>
      <c r="I131" s="27">
        <v>300</v>
      </c>
    </row>
    <row r="132" spans="2:9" s="8" customFormat="1" ht="15" customHeight="1" outlineLevel="6">
      <c r="B132" s="96"/>
      <c r="C132" s="21">
        <v>75834</v>
      </c>
      <c r="D132" s="22" t="s">
        <v>111</v>
      </c>
      <c r="E132" s="23">
        <v>9</v>
      </c>
      <c r="F132" s="24">
        <v>625</v>
      </c>
      <c r="G132" s="25">
        <v>-0.36</v>
      </c>
      <c r="H132" s="26">
        <v>400</v>
      </c>
      <c r="I132" s="27">
        <v>225</v>
      </c>
    </row>
    <row r="133" spans="2:9" s="8" customFormat="1" ht="15" customHeight="1" outlineLevel="7">
      <c r="B133" s="96"/>
      <c r="C133" s="21">
        <v>95017</v>
      </c>
      <c r="D133" s="22" t="s">
        <v>125</v>
      </c>
      <c r="E133" s="23">
        <v>29</v>
      </c>
      <c r="F133" s="24">
        <v>400</v>
      </c>
      <c r="G133" s="25">
        <v>-0.75</v>
      </c>
      <c r="H133" s="26">
        <v>100</v>
      </c>
      <c r="I133" s="27">
        <v>300</v>
      </c>
    </row>
    <row r="134" spans="2:9" s="8" customFormat="1" ht="15" customHeight="1" outlineLevel="7">
      <c r="B134" s="96"/>
      <c r="C134" s="21">
        <v>87257</v>
      </c>
      <c r="D134" s="22" t="s">
        <v>126</v>
      </c>
      <c r="E134" s="23">
        <v>17</v>
      </c>
      <c r="F134" s="24">
        <v>625</v>
      </c>
      <c r="G134" s="25">
        <v>-0.36</v>
      </c>
      <c r="H134" s="26">
        <v>400</v>
      </c>
      <c r="I134" s="27">
        <v>225</v>
      </c>
    </row>
    <row r="135" spans="2:9" s="8" customFormat="1" ht="15" customHeight="1" outlineLevel="6">
      <c r="B135" s="96"/>
      <c r="C135" s="21">
        <v>75880</v>
      </c>
      <c r="D135" s="22" t="s">
        <v>156</v>
      </c>
      <c r="E135" s="23">
        <v>5</v>
      </c>
      <c r="F135" s="24">
        <v>255</v>
      </c>
      <c r="G135" s="25">
        <v>-0.41176470588235292</v>
      </c>
      <c r="H135" s="26">
        <v>150</v>
      </c>
      <c r="I135" s="27">
        <v>105</v>
      </c>
    </row>
    <row r="136" spans="2:9" s="8" customFormat="1" ht="15" customHeight="1" outlineLevel="6" thickBot="1">
      <c r="B136" s="97"/>
      <c r="C136" s="47">
        <v>80019</v>
      </c>
      <c r="D136" s="48" t="s">
        <v>166</v>
      </c>
      <c r="E136" s="49">
        <v>29</v>
      </c>
      <c r="F136" s="50">
        <v>250</v>
      </c>
      <c r="G136" s="51">
        <v>-0.4</v>
      </c>
      <c r="H136" s="52">
        <v>150</v>
      </c>
      <c r="I136" s="53">
        <v>100</v>
      </c>
    </row>
    <row r="137" spans="2:9" s="8" customFormat="1" ht="15" customHeight="1" outlineLevel="7" thickBot="1">
      <c r="B137" s="54"/>
      <c r="C137" s="55"/>
      <c r="D137" s="56"/>
      <c r="E137" s="57"/>
      <c r="F137" s="58"/>
      <c r="G137" s="81"/>
      <c r="H137" s="60"/>
      <c r="I137" s="82"/>
    </row>
    <row r="138" spans="2:9" s="8" customFormat="1" ht="15" customHeight="1" outlineLevel="6">
      <c r="B138" s="95"/>
      <c r="C138" s="15"/>
      <c r="D138" s="16" t="s">
        <v>183</v>
      </c>
      <c r="E138" s="17">
        <f>E139+E140</f>
        <v>6</v>
      </c>
      <c r="F138" s="43"/>
      <c r="G138" s="44"/>
      <c r="H138" s="45"/>
      <c r="I138" s="46"/>
    </row>
    <row r="139" spans="2:9" s="8" customFormat="1" ht="52.5" customHeight="1" outlineLevel="7">
      <c r="B139" s="96"/>
      <c r="C139" s="21">
        <v>75767</v>
      </c>
      <c r="D139" s="83" t="s">
        <v>35</v>
      </c>
      <c r="E139" s="23">
        <v>2</v>
      </c>
      <c r="F139" s="24">
        <v>11745</v>
      </c>
      <c r="G139" s="25">
        <v>-0.78714346530438484</v>
      </c>
      <c r="H139" s="26">
        <v>2500</v>
      </c>
      <c r="I139" s="27">
        <v>9245</v>
      </c>
    </row>
    <row r="140" spans="2:9" s="8" customFormat="1" ht="52.5" customHeight="1" outlineLevel="7" thickBot="1">
      <c r="B140" s="96"/>
      <c r="C140" s="21">
        <v>75769</v>
      </c>
      <c r="D140" s="22" t="s">
        <v>36</v>
      </c>
      <c r="E140" s="23">
        <v>4</v>
      </c>
      <c r="F140" s="24">
        <v>11745</v>
      </c>
      <c r="G140" s="25">
        <v>-0.78714346530438484</v>
      </c>
      <c r="H140" s="26">
        <v>2500</v>
      </c>
      <c r="I140" s="27">
        <v>9245</v>
      </c>
    </row>
    <row r="141" spans="2:9" s="8" customFormat="1" ht="15" customHeight="1" outlineLevel="6">
      <c r="B141" s="95"/>
      <c r="C141" s="62"/>
      <c r="D141" s="63" t="s">
        <v>185</v>
      </c>
      <c r="E141" s="64">
        <f>E142+E143+E144+E145+E146+E147+E148+E149</f>
        <v>24</v>
      </c>
      <c r="F141" s="65"/>
      <c r="G141" s="66"/>
      <c r="H141" s="67"/>
      <c r="I141" s="68"/>
    </row>
    <row r="142" spans="2:9" s="8" customFormat="1" ht="15" customHeight="1" outlineLevel="7">
      <c r="B142" s="96"/>
      <c r="C142" s="21">
        <v>77029</v>
      </c>
      <c r="D142" s="22" t="s">
        <v>69</v>
      </c>
      <c r="E142" s="23">
        <v>2</v>
      </c>
      <c r="F142" s="24">
        <v>7375</v>
      </c>
      <c r="G142" s="25">
        <v>-0.66101694915254239</v>
      </c>
      <c r="H142" s="26">
        <v>2500</v>
      </c>
      <c r="I142" s="27">
        <v>4875</v>
      </c>
    </row>
    <row r="143" spans="2:9" s="8" customFormat="1" ht="15" customHeight="1" outlineLevel="7">
      <c r="B143" s="96"/>
      <c r="C143" s="21">
        <v>77030</v>
      </c>
      <c r="D143" s="22" t="s">
        <v>70</v>
      </c>
      <c r="E143" s="23">
        <v>1</v>
      </c>
      <c r="F143" s="24">
        <v>7375</v>
      </c>
      <c r="G143" s="25">
        <v>-0.66101694915254239</v>
      </c>
      <c r="H143" s="26">
        <v>2500</v>
      </c>
      <c r="I143" s="27">
        <v>4875</v>
      </c>
    </row>
    <row r="144" spans="2:9" s="8" customFormat="1" ht="15" customHeight="1" outlineLevel="7">
      <c r="B144" s="96"/>
      <c r="C144" s="21">
        <v>77031</v>
      </c>
      <c r="D144" s="22" t="s">
        <v>71</v>
      </c>
      <c r="E144" s="23">
        <v>3</v>
      </c>
      <c r="F144" s="24">
        <v>7375</v>
      </c>
      <c r="G144" s="25">
        <v>-0.66101694915254239</v>
      </c>
      <c r="H144" s="26">
        <v>2500</v>
      </c>
      <c r="I144" s="27">
        <v>4875</v>
      </c>
    </row>
    <row r="145" spans="2:9" s="8" customFormat="1" ht="15" customHeight="1" outlineLevel="7">
      <c r="B145" s="96"/>
      <c r="C145" s="21">
        <v>77033</v>
      </c>
      <c r="D145" s="22" t="s">
        <v>72</v>
      </c>
      <c r="E145" s="23">
        <v>7</v>
      </c>
      <c r="F145" s="24">
        <v>7375</v>
      </c>
      <c r="G145" s="25">
        <v>-0.66101694915254239</v>
      </c>
      <c r="H145" s="26">
        <v>2500</v>
      </c>
      <c r="I145" s="27">
        <v>4875</v>
      </c>
    </row>
    <row r="146" spans="2:9" s="8" customFormat="1" ht="15" customHeight="1" outlineLevel="7">
      <c r="B146" s="96"/>
      <c r="C146" s="21">
        <v>77034</v>
      </c>
      <c r="D146" s="22" t="s">
        <v>73</v>
      </c>
      <c r="E146" s="23">
        <v>5</v>
      </c>
      <c r="F146" s="24">
        <v>9075</v>
      </c>
      <c r="G146" s="25">
        <v>-0.72451790633608815</v>
      </c>
      <c r="H146" s="26">
        <v>2500</v>
      </c>
      <c r="I146" s="27">
        <v>6575</v>
      </c>
    </row>
    <row r="147" spans="2:9" s="8" customFormat="1" ht="15" customHeight="1" outlineLevel="7">
      <c r="B147" s="96"/>
      <c r="C147" s="21">
        <v>77035</v>
      </c>
      <c r="D147" s="22" t="s">
        <v>74</v>
      </c>
      <c r="E147" s="23">
        <v>2</v>
      </c>
      <c r="F147" s="24">
        <v>9075</v>
      </c>
      <c r="G147" s="25">
        <v>-0.72451790633608815</v>
      </c>
      <c r="H147" s="26">
        <v>2500</v>
      </c>
      <c r="I147" s="27">
        <v>6575</v>
      </c>
    </row>
    <row r="148" spans="2:9" s="8" customFormat="1" ht="15" customHeight="1" outlineLevel="6">
      <c r="B148" s="96"/>
      <c r="C148" s="21">
        <v>77042</v>
      </c>
      <c r="D148" s="22" t="s">
        <v>91</v>
      </c>
      <c r="E148" s="23">
        <v>1</v>
      </c>
      <c r="F148" s="24">
        <v>9075</v>
      </c>
      <c r="G148" s="25">
        <v>-0.72451790633608815</v>
      </c>
      <c r="H148" s="26">
        <v>2500</v>
      </c>
      <c r="I148" s="27">
        <v>6575</v>
      </c>
    </row>
    <row r="149" spans="2:9" s="8" customFormat="1" ht="15" customHeight="1" outlineLevel="7" thickBot="1">
      <c r="B149" s="97"/>
      <c r="C149" s="47">
        <v>77037</v>
      </c>
      <c r="D149" s="48" t="s">
        <v>75</v>
      </c>
      <c r="E149" s="49">
        <v>3</v>
      </c>
      <c r="F149" s="50">
        <v>9075</v>
      </c>
      <c r="G149" s="51">
        <v>-0.72451790633608815</v>
      </c>
      <c r="H149" s="52">
        <v>2500</v>
      </c>
      <c r="I149" s="53">
        <v>6575</v>
      </c>
    </row>
    <row r="150" spans="2:9" s="8" customFormat="1" ht="15" customHeight="1" outlineLevel="6">
      <c r="B150" s="95"/>
      <c r="C150" s="62"/>
      <c r="D150" s="63" t="s">
        <v>184</v>
      </c>
      <c r="E150" s="64">
        <f>E151+E152+E153+E154+E155</f>
        <v>9</v>
      </c>
      <c r="F150" s="65"/>
      <c r="G150" s="66"/>
      <c r="H150" s="67"/>
      <c r="I150" s="68"/>
    </row>
    <row r="151" spans="2:9" s="8" customFormat="1" ht="24.95" customHeight="1" outlineLevel="7">
      <c r="B151" s="96"/>
      <c r="C151" s="21">
        <v>88863</v>
      </c>
      <c r="D151" s="22" t="s">
        <v>77</v>
      </c>
      <c r="E151" s="23">
        <v>2</v>
      </c>
      <c r="F151" s="24">
        <v>8590</v>
      </c>
      <c r="G151" s="25">
        <v>-0.70896391152502902</v>
      </c>
      <c r="H151" s="26">
        <v>2500</v>
      </c>
      <c r="I151" s="27">
        <v>6090</v>
      </c>
    </row>
    <row r="152" spans="2:9" s="8" customFormat="1" ht="24.95" customHeight="1" outlineLevel="7">
      <c r="B152" s="96"/>
      <c r="C152" s="21">
        <v>82766</v>
      </c>
      <c r="D152" s="22" t="s">
        <v>78</v>
      </c>
      <c r="E152" s="23">
        <v>2</v>
      </c>
      <c r="F152" s="24">
        <v>8590</v>
      </c>
      <c r="G152" s="25">
        <v>-0.70896391152502902</v>
      </c>
      <c r="H152" s="26">
        <v>2500</v>
      </c>
      <c r="I152" s="27">
        <v>6090</v>
      </c>
    </row>
    <row r="153" spans="2:9" s="8" customFormat="1" ht="24.95" customHeight="1" outlineLevel="7">
      <c r="B153" s="96"/>
      <c r="C153" s="21">
        <v>88864</v>
      </c>
      <c r="D153" s="22" t="s">
        <v>79</v>
      </c>
      <c r="E153" s="23">
        <v>2</v>
      </c>
      <c r="F153" s="24">
        <v>8590</v>
      </c>
      <c r="G153" s="25">
        <v>-0.70896391152502902</v>
      </c>
      <c r="H153" s="26">
        <v>2500</v>
      </c>
      <c r="I153" s="27">
        <v>6090</v>
      </c>
    </row>
    <row r="154" spans="2:9" s="8" customFormat="1" ht="24.95" customHeight="1" outlineLevel="7">
      <c r="B154" s="96"/>
      <c r="C154" s="21">
        <v>82767</v>
      </c>
      <c r="D154" s="22" t="s">
        <v>80</v>
      </c>
      <c r="E154" s="23">
        <v>1</v>
      </c>
      <c r="F154" s="24">
        <v>8590</v>
      </c>
      <c r="G154" s="25">
        <v>-0.70896391152502902</v>
      </c>
      <c r="H154" s="26">
        <v>2500</v>
      </c>
      <c r="I154" s="27">
        <v>6090</v>
      </c>
    </row>
    <row r="155" spans="2:9" s="8" customFormat="1" ht="24.95" customHeight="1" outlineLevel="7" thickBot="1">
      <c r="B155" s="97"/>
      <c r="C155" s="47">
        <v>82768</v>
      </c>
      <c r="D155" s="48" t="s">
        <v>76</v>
      </c>
      <c r="E155" s="49">
        <v>2</v>
      </c>
      <c r="F155" s="24">
        <v>12555</v>
      </c>
      <c r="G155" s="51">
        <v>-0.80087614496216641</v>
      </c>
      <c r="H155" s="52">
        <v>2500</v>
      </c>
      <c r="I155" s="53">
        <v>10055</v>
      </c>
    </row>
    <row r="156" spans="2:9" s="8" customFormat="1" ht="15" customHeight="1" outlineLevel="7">
      <c r="B156" s="95"/>
      <c r="C156" s="41"/>
      <c r="D156" s="16" t="s">
        <v>192</v>
      </c>
      <c r="E156" s="42"/>
      <c r="F156" s="43"/>
      <c r="G156" s="66"/>
      <c r="H156" s="45"/>
      <c r="I156" s="68"/>
    </row>
    <row r="157" spans="2:9" s="8" customFormat="1" ht="15" customHeight="1" outlineLevel="7">
      <c r="B157" s="96"/>
      <c r="C157" s="76">
        <v>75894</v>
      </c>
      <c r="D157" s="77" t="s">
        <v>142</v>
      </c>
      <c r="E157" s="78">
        <v>5</v>
      </c>
      <c r="F157" s="24">
        <v>505</v>
      </c>
      <c r="G157" s="25">
        <v>-0.20792079207920788</v>
      </c>
      <c r="H157" s="26">
        <v>400</v>
      </c>
      <c r="I157" s="27">
        <v>105</v>
      </c>
    </row>
    <row r="158" spans="2:9" s="8" customFormat="1" ht="15" customHeight="1" outlineLevel="6">
      <c r="B158" s="96"/>
      <c r="C158" s="21">
        <v>75864</v>
      </c>
      <c r="D158" s="22" t="s">
        <v>147</v>
      </c>
      <c r="E158" s="23">
        <v>1</v>
      </c>
      <c r="F158" s="24">
        <v>340</v>
      </c>
      <c r="G158" s="25">
        <v>-0.41176470588235292</v>
      </c>
      <c r="H158" s="26">
        <v>200</v>
      </c>
      <c r="I158" s="27">
        <v>140</v>
      </c>
    </row>
    <row r="159" spans="2:9" s="8" customFormat="1" ht="15" customHeight="1" outlineLevel="6">
      <c r="B159" s="96"/>
      <c r="C159" s="21">
        <v>75836</v>
      </c>
      <c r="D159" s="22" t="s">
        <v>112</v>
      </c>
      <c r="E159" s="23">
        <v>1</v>
      </c>
      <c r="F159" s="24">
        <v>400</v>
      </c>
      <c r="G159" s="25">
        <v>-0.5</v>
      </c>
      <c r="H159" s="26">
        <v>200</v>
      </c>
      <c r="I159" s="27">
        <v>200</v>
      </c>
    </row>
    <row r="160" spans="2:9" s="8" customFormat="1" ht="15" customHeight="1" outlineLevel="6">
      <c r="B160" s="96"/>
      <c r="C160" s="21">
        <v>75837</v>
      </c>
      <c r="D160" s="22" t="s">
        <v>113</v>
      </c>
      <c r="E160" s="23">
        <v>1</v>
      </c>
      <c r="F160" s="24">
        <v>625</v>
      </c>
      <c r="G160" s="25">
        <v>-0.36</v>
      </c>
      <c r="H160" s="26">
        <v>400</v>
      </c>
      <c r="I160" s="27">
        <v>225</v>
      </c>
    </row>
    <row r="161" spans="2:9" s="8" customFormat="1" ht="15" customHeight="1" outlineLevel="6">
      <c r="B161" s="96"/>
      <c r="C161" s="21">
        <v>75881</v>
      </c>
      <c r="D161" s="22" t="s">
        <v>157</v>
      </c>
      <c r="E161" s="23">
        <v>11</v>
      </c>
      <c r="F161" s="24">
        <v>255</v>
      </c>
      <c r="G161" s="25">
        <v>-0.41176470588235292</v>
      </c>
      <c r="H161" s="26">
        <v>150</v>
      </c>
      <c r="I161" s="27">
        <v>105</v>
      </c>
    </row>
    <row r="162" spans="2:9" s="8" customFormat="1" ht="15" customHeight="1" outlineLevel="6" thickBot="1">
      <c r="B162" s="97"/>
      <c r="C162" s="47">
        <v>80020</v>
      </c>
      <c r="D162" s="48" t="s">
        <v>167</v>
      </c>
      <c r="E162" s="49">
        <v>59</v>
      </c>
      <c r="F162" s="50">
        <v>250</v>
      </c>
      <c r="G162" s="51">
        <v>-0.4</v>
      </c>
      <c r="H162" s="52">
        <v>150</v>
      </c>
      <c r="I162" s="53">
        <v>100</v>
      </c>
    </row>
    <row r="163" spans="2:9" s="8" customFormat="1" ht="15" customHeight="1" outlineLevel="7" thickBot="1">
      <c r="B163" s="54"/>
      <c r="C163" s="55"/>
      <c r="D163" s="56"/>
      <c r="E163" s="57"/>
      <c r="F163" s="58"/>
      <c r="G163" s="79"/>
      <c r="H163" s="60"/>
      <c r="I163" s="80"/>
    </row>
    <row r="164" spans="2:9" s="8" customFormat="1" ht="15" customHeight="1" outlineLevel="6">
      <c r="B164" s="95"/>
      <c r="C164" s="15">
        <v>82477</v>
      </c>
      <c r="D164" s="16" t="s">
        <v>189</v>
      </c>
      <c r="E164" s="17">
        <f>E165+E166+E167+E168+E169+E170</f>
        <v>9</v>
      </c>
      <c r="F164" s="43"/>
      <c r="G164" s="44"/>
      <c r="H164" s="45"/>
      <c r="I164" s="46"/>
    </row>
    <row r="165" spans="2:9" s="8" customFormat="1" ht="15" customHeight="1" outlineLevel="7">
      <c r="B165" s="96"/>
      <c r="C165" s="21">
        <v>82482</v>
      </c>
      <c r="D165" s="83" t="s">
        <v>46</v>
      </c>
      <c r="E165" s="23">
        <v>2</v>
      </c>
      <c r="F165" s="24">
        <v>10370</v>
      </c>
      <c r="G165" s="25">
        <v>-0.75891996142719387</v>
      </c>
      <c r="H165" s="26">
        <v>2500</v>
      </c>
      <c r="I165" s="27">
        <v>7870</v>
      </c>
    </row>
    <row r="166" spans="2:9" s="8" customFormat="1" ht="15" customHeight="1" outlineLevel="6">
      <c r="B166" s="96"/>
      <c r="C166" s="28">
        <v>82522</v>
      </c>
      <c r="D166" s="29" t="s">
        <v>101</v>
      </c>
      <c r="E166" s="30">
        <v>1</v>
      </c>
      <c r="F166" s="24">
        <v>10370</v>
      </c>
      <c r="G166" s="25">
        <v>-0.75891996142719387</v>
      </c>
      <c r="H166" s="26">
        <v>2500</v>
      </c>
      <c r="I166" s="27">
        <v>7870</v>
      </c>
    </row>
    <row r="167" spans="2:9" s="8" customFormat="1" ht="15" customHeight="1" outlineLevel="7">
      <c r="B167" s="96"/>
      <c r="C167" s="21">
        <v>82478</v>
      </c>
      <c r="D167" s="22" t="s">
        <v>47</v>
      </c>
      <c r="E167" s="23">
        <v>1</v>
      </c>
      <c r="F167" s="24">
        <v>10370</v>
      </c>
      <c r="G167" s="25">
        <v>-0.75891996142719387</v>
      </c>
      <c r="H167" s="26">
        <v>2500</v>
      </c>
      <c r="I167" s="27">
        <v>7870</v>
      </c>
    </row>
    <row r="168" spans="2:9" s="8" customFormat="1" ht="15" customHeight="1" outlineLevel="7">
      <c r="B168" s="96"/>
      <c r="C168" s="21">
        <v>82483</v>
      </c>
      <c r="D168" s="22" t="s">
        <v>48</v>
      </c>
      <c r="E168" s="23">
        <v>1</v>
      </c>
      <c r="F168" s="24">
        <v>12070</v>
      </c>
      <c r="G168" s="25">
        <v>-0.79287489643744824</v>
      </c>
      <c r="H168" s="26">
        <v>2500</v>
      </c>
      <c r="I168" s="27">
        <v>9570</v>
      </c>
    </row>
    <row r="169" spans="2:9" s="8" customFormat="1" ht="15" customHeight="1" outlineLevel="7">
      <c r="B169" s="96"/>
      <c r="C169" s="21">
        <v>82484</v>
      </c>
      <c r="D169" s="22" t="s">
        <v>49</v>
      </c>
      <c r="E169" s="23">
        <v>2</v>
      </c>
      <c r="F169" s="24">
        <v>12070</v>
      </c>
      <c r="G169" s="25">
        <v>-0.79287489643744824</v>
      </c>
      <c r="H169" s="26">
        <v>2500</v>
      </c>
      <c r="I169" s="27">
        <v>9570</v>
      </c>
    </row>
    <row r="170" spans="2:9" s="8" customFormat="1" ht="15" customHeight="1" outlineLevel="7" thickBot="1">
      <c r="B170" s="97"/>
      <c r="C170" s="47">
        <v>82487</v>
      </c>
      <c r="D170" s="48" t="s">
        <v>50</v>
      </c>
      <c r="E170" s="49">
        <v>2</v>
      </c>
      <c r="F170" s="24">
        <v>12070</v>
      </c>
      <c r="G170" s="38">
        <v>-0.79287489643744824</v>
      </c>
      <c r="H170" s="52">
        <v>2500</v>
      </c>
      <c r="I170" s="53">
        <v>9570</v>
      </c>
    </row>
    <row r="171" spans="2:9" s="8" customFormat="1" ht="15" customHeight="1" outlineLevel="7">
      <c r="B171" s="95"/>
      <c r="C171" s="41"/>
      <c r="D171" s="16" t="s">
        <v>192</v>
      </c>
      <c r="E171" s="42"/>
      <c r="F171" s="43"/>
      <c r="G171" s="44"/>
      <c r="H171" s="45"/>
      <c r="I171" s="68"/>
    </row>
    <row r="172" spans="2:9" s="8" customFormat="1" ht="15" customHeight="1" outlineLevel="6">
      <c r="B172" s="96"/>
      <c r="C172" s="21">
        <v>82505</v>
      </c>
      <c r="D172" s="83" t="s">
        <v>137</v>
      </c>
      <c r="E172" s="23">
        <v>8</v>
      </c>
      <c r="F172" s="24">
        <v>505</v>
      </c>
      <c r="G172" s="25">
        <v>-0.20792079207920788</v>
      </c>
      <c r="H172" s="26">
        <v>400</v>
      </c>
      <c r="I172" s="27">
        <v>105</v>
      </c>
    </row>
    <row r="173" spans="2:9" s="8" customFormat="1" ht="15" customHeight="1" outlineLevel="7">
      <c r="B173" s="96"/>
      <c r="C173" s="21">
        <v>96733</v>
      </c>
      <c r="D173" s="22" t="s">
        <v>145</v>
      </c>
      <c r="E173" s="23">
        <v>5</v>
      </c>
      <c r="F173" s="24">
        <v>505</v>
      </c>
      <c r="G173" s="25">
        <v>-0.20792079207920788</v>
      </c>
      <c r="H173" s="26">
        <v>400</v>
      </c>
      <c r="I173" s="27">
        <v>105</v>
      </c>
    </row>
    <row r="174" spans="2:9" s="8" customFormat="1" ht="15" customHeight="1" outlineLevel="6">
      <c r="B174" s="96"/>
      <c r="C174" s="21">
        <v>82500</v>
      </c>
      <c r="D174" s="22" t="s">
        <v>116</v>
      </c>
      <c r="E174" s="23">
        <v>6</v>
      </c>
      <c r="F174" s="24">
        <v>625</v>
      </c>
      <c r="G174" s="25">
        <v>-0.36</v>
      </c>
      <c r="H174" s="26">
        <v>400</v>
      </c>
      <c r="I174" s="27">
        <v>225</v>
      </c>
    </row>
    <row r="175" spans="2:9" s="8" customFormat="1" ht="15" customHeight="1" outlineLevel="6">
      <c r="B175" s="96"/>
      <c r="C175" s="21">
        <v>82511</v>
      </c>
      <c r="D175" s="22" t="s">
        <v>161</v>
      </c>
      <c r="E175" s="23">
        <v>18</v>
      </c>
      <c r="F175" s="24">
        <v>255</v>
      </c>
      <c r="G175" s="25">
        <v>-0.41176470588235292</v>
      </c>
      <c r="H175" s="26">
        <v>150</v>
      </c>
      <c r="I175" s="27">
        <v>105</v>
      </c>
    </row>
    <row r="176" spans="2:9" s="8" customFormat="1" ht="15" customHeight="1" outlineLevel="6" thickBot="1">
      <c r="B176" s="97"/>
      <c r="C176" s="47">
        <v>82514</v>
      </c>
      <c r="D176" s="48" t="s">
        <v>171</v>
      </c>
      <c r="E176" s="49">
        <v>57</v>
      </c>
      <c r="F176" s="50">
        <v>250</v>
      </c>
      <c r="G176" s="51">
        <v>-0.4</v>
      </c>
      <c r="H176" s="52">
        <v>150</v>
      </c>
      <c r="I176" s="53">
        <v>100</v>
      </c>
    </row>
    <row r="177" spans="2:9" s="8" customFormat="1" ht="15" customHeight="1" outlineLevel="7" thickBot="1">
      <c r="B177" s="54"/>
      <c r="C177" s="55"/>
      <c r="D177" s="56"/>
      <c r="E177" s="57"/>
      <c r="F177" s="58"/>
      <c r="G177" s="59"/>
      <c r="H177" s="60"/>
      <c r="I177" s="61"/>
    </row>
    <row r="178" spans="2:9" s="8" customFormat="1" ht="15" customHeight="1" outlineLevel="6">
      <c r="B178" s="95"/>
      <c r="C178" s="15">
        <v>82754</v>
      </c>
      <c r="D178" s="16" t="s">
        <v>188</v>
      </c>
      <c r="E178" s="17">
        <f>E179+E180+E181+E182+E183+E184</f>
        <v>12</v>
      </c>
      <c r="F178" s="84"/>
      <c r="G178" s="44"/>
      <c r="H178" s="85"/>
      <c r="I178" s="46"/>
    </row>
    <row r="179" spans="2:9" s="8" customFormat="1" ht="15" customHeight="1" outlineLevel="7">
      <c r="B179" s="96"/>
      <c r="C179" s="21">
        <v>88883</v>
      </c>
      <c r="D179" s="22" t="s">
        <v>59</v>
      </c>
      <c r="E179" s="23">
        <v>2</v>
      </c>
      <c r="F179" s="24">
        <v>9235</v>
      </c>
      <c r="G179" s="86">
        <v>-0.72929074174336761</v>
      </c>
      <c r="H179" s="26">
        <v>2500</v>
      </c>
      <c r="I179" s="27">
        <v>6735</v>
      </c>
    </row>
    <row r="180" spans="2:9" s="8" customFormat="1" ht="15" customHeight="1" outlineLevel="7">
      <c r="B180" s="96"/>
      <c r="C180" s="21">
        <v>88880</v>
      </c>
      <c r="D180" s="22" t="s">
        <v>60</v>
      </c>
      <c r="E180" s="23">
        <v>2</v>
      </c>
      <c r="F180" s="24">
        <v>9235</v>
      </c>
      <c r="G180" s="25">
        <v>-0.72929074174336761</v>
      </c>
      <c r="H180" s="26">
        <v>2500</v>
      </c>
      <c r="I180" s="27">
        <v>6735</v>
      </c>
    </row>
    <row r="181" spans="2:9" s="8" customFormat="1" ht="15" customHeight="1" outlineLevel="7">
      <c r="B181" s="96"/>
      <c r="C181" s="21">
        <v>88881</v>
      </c>
      <c r="D181" s="22" t="s">
        <v>61</v>
      </c>
      <c r="E181" s="23">
        <v>4</v>
      </c>
      <c r="F181" s="24">
        <v>9235</v>
      </c>
      <c r="G181" s="25">
        <v>-0.72929074174336761</v>
      </c>
      <c r="H181" s="26">
        <v>2500</v>
      </c>
      <c r="I181" s="27">
        <v>6735</v>
      </c>
    </row>
    <row r="182" spans="2:9" s="8" customFormat="1" ht="15" customHeight="1" outlineLevel="6">
      <c r="B182" s="96"/>
      <c r="C182" s="21">
        <v>92880</v>
      </c>
      <c r="D182" s="93" t="s">
        <v>90</v>
      </c>
      <c r="E182" s="23">
        <v>1</v>
      </c>
      <c r="F182" s="24">
        <v>9235</v>
      </c>
      <c r="G182" s="25">
        <v>-0.72929074174336761</v>
      </c>
      <c r="H182" s="26">
        <v>2500</v>
      </c>
      <c r="I182" s="27">
        <v>6735</v>
      </c>
    </row>
    <row r="183" spans="2:9" s="8" customFormat="1" ht="15" customHeight="1" outlineLevel="7">
      <c r="B183" s="96"/>
      <c r="C183" s="21">
        <v>88887</v>
      </c>
      <c r="D183" s="22" t="s">
        <v>62</v>
      </c>
      <c r="E183" s="23">
        <v>2</v>
      </c>
      <c r="F183" s="24">
        <v>9235</v>
      </c>
      <c r="G183" s="25">
        <v>-0.72929074174336761</v>
      </c>
      <c r="H183" s="26">
        <v>2500</v>
      </c>
      <c r="I183" s="27">
        <v>6735</v>
      </c>
    </row>
    <row r="184" spans="2:9" s="8" customFormat="1" ht="15" customHeight="1" outlineLevel="7" thickBot="1">
      <c r="B184" s="97"/>
      <c r="C184" s="47">
        <v>82757</v>
      </c>
      <c r="D184" s="48" t="s">
        <v>63</v>
      </c>
      <c r="E184" s="49">
        <v>1</v>
      </c>
      <c r="F184" s="24">
        <v>9235</v>
      </c>
      <c r="G184" s="38">
        <v>-0.72929074174336761</v>
      </c>
      <c r="H184" s="52">
        <v>2500</v>
      </c>
      <c r="I184" s="40">
        <v>6735</v>
      </c>
    </row>
    <row r="185" spans="2:9" s="8" customFormat="1" ht="15" customHeight="1" outlineLevel="7">
      <c r="B185" s="95"/>
      <c r="C185" s="41"/>
      <c r="D185" s="16" t="s">
        <v>192</v>
      </c>
      <c r="E185" s="42"/>
      <c r="F185" s="43"/>
      <c r="G185" s="44"/>
      <c r="H185" s="45"/>
      <c r="I185" s="46"/>
    </row>
    <row r="186" spans="2:9" s="8" customFormat="1" ht="15" customHeight="1" outlineLevel="7">
      <c r="B186" s="96"/>
      <c r="C186" s="21">
        <v>92912</v>
      </c>
      <c r="D186" s="22" t="s">
        <v>143</v>
      </c>
      <c r="E186" s="23">
        <v>15</v>
      </c>
      <c r="F186" s="24">
        <v>505</v>
      </c>
      <c r="G186" s="25">
        <v>-0.20792079207920788</v>
      </c>
      <c r="H186" s="26">
        <v>400</v>
      </c>
      <c r="I186" s="27">
        <v>105</v>
      </c>
    </row>
    <row r="187" spans="2:9" s="8" customFormat="1" ht="15" customHeight="1" outlineLevel="7">
      <c r="B187" s="96"/>
      <c r="C187" s="21">
        <v>92913</v>
      </c>
      <c r="D187" s="22" t="s">
        <v>150</v>
      </c>
      <c r="E187" s="23">
        <v>13</v>
      </c>
      <c r="F187" s="24">
        <v>340</v>
      </c>
      <c r="G187" s="25">
        <v>-0.41176470588235292</v>
      </c>
      <c r="H187" s="26">
        <v>200</v>
      </c>
      <c r="I187" s="27">
        <v>140</v>
      </c>
    </row>
    <row r="188" spans="2:9" s="8" customFormat="1" ht="15" customHeight="1" outlineLevel="7">
      <c r="B188" s="96"/>
      <c r="C188" s="21">
        <v>94853</v>
      </c>
      <c r="D188" s="22" t="s">
        <v>129</v>
      </c>
      <c r="E188" s="23">
        <v>14</v>
      </c>
      <c r="F188" s="24">
        <v>400</v>
      </c>
      <c r="G188" s="25">
        <v>-0.5</v>
      </c>
      <c r="H188" s="26">
        <v>200</v>
      </c>
      <c r="I188" s="27">
        <v>200</v>
      </c>
    </row>
    <row r="189" spans="2:9" s="8" customFormat="1" ht="15" customHeight="1" outlineLevel="7">
      <c r="B189" s="96"/>
      <c r="C189" s="21">
        <v>93616</v>
      </c>
      <c r="D189" s="22" t="s">
        <v>130</v>
      </c>
      <c r="E189" s="23">
        <v>36</v>
      </c>
      <c r="F189" s="24">
        <v>625</v>
      </c>
      <c r="G189" s="25">
        <v>-0.36</v>
      </c>
      <c r="H189" s="26">
        <v>400</v>
      </c>
      <c r="I189" s="27">
        <v>225</v>
      </c>
    </row>
    <row r="190" spans="2:9" s="8" customFormat="1" ht="15" customHeight="1" outlineLevel="6">
      <c r="B190" s="96"/>
      <c r="C190" s="21">
        <v>89068</v>
      </c>
      <c r="D190" s="22" t="s">
        <v>159</v>
      </c>
      <c r="E190" s="23">
        <v>7</v>
      </c>
      <c r="F190" s="24">
        <v>255</v>
      </c>
      <c r="G190" s="25">
        <v>-0.41176470588235292</v>
      </c>
      <c r="H190" s="26">
        <v>150</v>
      </c>
      <c r="I190" s="27">
        <v>105</v>
      </c>
    </row>
    <row r="191" spans="2:9" s="8" customFormat="1" ht="15" customHeight="1" outlineLevel="6" thickBot="1">
      <c r="B191" s="97"/>
      <c r="C191" s="47">
        <v>88915</v>
      </c>
      <c r="D191" s="48" t="s">
        <v>169</v>
      </c>
      <c r="E191" s="49">
        <v>50</v>
      </c>
      <c r="F191" s="50">
        <v>250</v>
      </c>
      <c r="G191" s="51">
        <v>-0.4</v>
      </c>
      <c r="H191" s="52">
        <v>150</v>
      </c>
      <c r="I191" s="53">
        <v>100</v>
      </c>
    </row>
    <row r="192" spans="2:9" s="8" customFormat="1" ht="15" customHeight="1" outlineLevel="7" thickBot="1">
      <c r="B192" s="54"/>
      <c r="C192" s="55"/>
      <c r="D192" s="56"/>
      <c r="E192" s="57"/>
      <c r="F192" s="58"/>
      <c r="G192" s="81"/>
      <c r="H192" s="60"/>
      <c r="I192" s="82"/>
    </row>
    <row r="193" spans="2:9" s="8" customFormat="1" ht="15" customHeight="1" outlineLevel="6">
      <c r="B193" s="95"/>
      <c r="C193" s="15">
        <v>82466</v>
      </c>
      <c r="D193" s="16" t="s">
        <v>186</v>
      </c>
      <c r="E193" s="17">
        <f>E194+E195+E196+E197</f>
        <v>10</v>
      </c>
      <c r="F193" s="43"/>
      <c r="G193" s="44"/>
      <c r="H193" s="45"/>
      <c r="I193" s="46"/>
    </row>
    <row r="194" spans="2:9" s="8" customFormat="1" ht="30" customHeight="1" outlineLevel="7">
      <c r="B194" s="96"/>
      <c r="C194" s="34">
        <v>82467</v>
      </c>
      <c r="D194" s="83" t="s">
        <v>65</v>
      </c>
      <c r="E194" s="23">
        <v>2</v>
      </c>
      <c r="F194" s="24">
        <v>11505</v>
      </c>
      <c r="G194" s="25">
        <v>-0.78270317253368105</v>
      </c>
      <c r="H194" s="26">
        <v>2500</v>
      </c>
      <c r="I194" s="27">
        <v>9005</v>
      </c>
    </row>
    <row r="195" spans="2:9" s="8" customFormat="1" ht="30" customHeight="1" outlineLevel="7">
      <c r="B195" s="96"/>
      <c r="C195" s="21">
        <v>82468</v>
      </c>
      <c r="D195" s="22" t="s">
        <v>66</v>
      </c>
      <c r="E195" s="23">
        <v>4</v>
      </c>
      <c r="F195" s="24">
        <v>11505</v>
      </c>
      <c r="G195" s="25">
        <v>-0.78270317253368105</v>
      </c>
      <c r="H195" s="26">
        <v>2500</v>
      </c>
      <c r="I195" s="27">
        <v>9005</v>
      </c>
    </row>
    <row r="196" spans="2:9" s="8" customFormat="1" ht="30" customHeight="1" outlineLevel="7">
      <c r="B196" s="96"/>
      <c r="C196" s="21">
        <v>82469</v>
      </c>
      <c r="D196" s="22" t="s">
        <v>67</v>
      </c>
      <c r="E196" s="23">
        <v>1</v>
      </c>
      <c r="F196" s="24">
        <v>11505</v>
      </c>
      <c r="G196" s="25">
        <v>-0.78270317253368105</v>
      </c>
      <c r="H196" s="26">
        <v>2500</v>
      </c>
      <c r="I196" s="27">
        <v>9005</v>
      </c>
    </row>
    <row r="197" spans="2:9" s="8" customFormat="1" ht="30" customHeight="1" outlineLevel="7" thickBot="1">
      <c r="B197" s="96"/>
      <c r="C197" s="21">
        <v>82471</v>
      </c>
      <c r="D197" s="22" t="s">
        <v>68</v>
      </c>
      <c r="E197" s="23">
        <v>3</v>
      </c>
      <c r="F197" s="24">
        <v>11505</v>
      </c>
      <c r="G197" s="51">
        <v>-0.78270317253368105</v>
      </c>
      <c r="H197" s="52">
        <v>2500</v>
      </c>
      <c r="I197" s="53">
        <v>9005</v>
      </c>
    </row>
    <row r="198" spans="2:9" s="8" customFormat="1" ht="15" customHeight="1" outlineLevel="7">
      <c r="B198" s="95"/>
      <c r="C198" s="41"/>
      <c r="D198" s="16" t="s">
        <v>192</v>
      </c>
      <c r="E198" s="42"/>
      <c r="F198" s="43"/>
      <c r="G198" s="66"/>
      <c r="H198" s="67"/>
      <c r="I198" s="68"/>
    </row>
    <row r="199" spans="2:9" s="8" customFormat="1" ht="15" customHeight="1" outlineLevel="6">
      <c r="B199" s="96"/>
      <c r="C199" s="21">
        <v>82498</v>
      </c>
      <c r="D199" s="22" t="s">
        <v>107</v>
      </c>
      <c r="E199" s="23">
        <v>45</v>
      </c>
      <c r="F199" s="24">
        <v>400</v>
      </c>
      <c r="G199" s="25">
        <v>-0.5</v>
      </c>
      <c r="H199" s="26">
        <v>200</v>
      </c>
      <c r="I199" s="27">
        <v>200</v>
      </c>
    </row>
    <row r="200" spans="2:9" s="8" customFormat="1" ht="15" customHeight="1" outlineLevel="6">
      <c r="B200" s="96"/>
      <c r="C200" s="21">
        <v>82499</v>
      </c>
      <c r="D200" s="22" t="s">
        <v>108</v>
      </c>
      <c r="E200" s="23">
        <v>2</v>
      </c>
      <c r="F200" s="24">
        <v>625</v>
      </c>
      <c r="G200" s="25">
        <v>-0.36</v>
      </c>
      <c r="H200" s="26">
        <v>400</v>
      </c>
      <c r="I200" s="27">
        <v>225</v>
      </c>
    </row>
    <row r="201" spans="2:9" s="8" customFormat="1" ht="15" customHeight="1" outlineLevel="7">
      <c r="B201" s="96"/>
      <c r="C201" s="21">
        <v>96735</v>
      </c>
      <c r="D201" s="22" t="s">
        <v>124</v>
      </c>
      <c r="E201" s="23">
        <v>15</v>
      </c>
      <c r="F201" s="24">
        <v>400</v>
      </c>
      <c r="G201" s="25">
        <v>0</v>
      </c>
      <c r="H201" s="26">
        <v>400</v>
      </c>
      <c r="I201" s="27">
        <v>0</v>
      </c>
    </row>
    <row r="202" spans="2:9" s="8" customFormat="1" ht="15" customHeight="1" outlineLevel="6">
      <c r="B202" s="96"/>
      <c r="C202" s="21">
        <v>82510</v>
      </c>
      <c r="D202" s="22" t="s">
        <v>155</v>
      </c>
      <c r="E202" s="23">
        <v>6</v>
      </c>
      <c r="F202" s="24">
        <v>255</v>
      </c>
      <c r="G202" s="25">
        <v>-0.41176470588235292</v>
      </c>
      <c r="H202" s="26">
        <v>150</v>
      </c>
      <c r="I202" s="27">
        <v>105</v>
      </c>
    </row>
    <row r="203" spans="2:9" s="8" customFormat="1" ht="15" customHeight="1" outlineLevel="6" thickBot="1">
      <c r="B203" s="97"/>
      <c r="C203" s="47">
        <v>82513</v>
      </c>
      <c r="D203" s="48" t="s">
        <v>165</v>
      </c>
      <c r="E203" s="49">
        <v>58</v>
      </c>
      <c r="F203" s="50">
        <v>250</v>
      </c>
      <c r="G203" s="51">
        <v>-0.4</v>
      </c>
      <c r="H203" s="52">
        <v>150</v>
      </c>
      <c r="I203" s="53">
        <v>100</v>
      </c>
    </row>
    <row r="204" spans="2:9" s="8" customFormat="1" ht="15" customHeight="1" outlineLevel="7" thickBot="1">
      <c r="B204" s="87"/>
      <c r="C204" s="88"/>
      <c r="D204" s="89"/>
      <c r="E204" s="90"/>
      <c r="F204" s="91"/>
      <c r="G204" s="81"/>
      <c r="H204" s="60"/>
      <c r="I204" s="82"/>
    </row>
    <row r="205" spans="2:9" s="8" customFormat="1" ht="15" customHeight="1" outlineLevel="5">
      <c r="B205" s="95"/>
      <c r="C205" s="92"/>
      <c r="D205" s="16" t="s">
        <v>196</v>
      </c>
      <c r="E205" s="17">
        <f>E206+E207+E208+E209+E210+E211+E212+E213+E214+E215</f>
        <v>13</v>
      </c>
      <c r="F205" s="43"/>
      <c r="G205" s="44"/>
      <c r="H205" s="45"/>
      <c r="I205" s="46"/>
    </row>
    <row r="206" spans="2:9" s="8" customFormat="1" ht="15" customHeight="1" outlineLevel="6">
      <c r="B206" s="96"/>
      <c r="C206" s="21">
        <v>95250</v>
      </c>
      <c r="D206" s="22" t="s">
        <v>83</v>
      </c>
      <c r="E206" s="23">
        <v>1</v>
      </c>
      <c r="F206" s="24">
        <v>5460</v>
      </c>
      <c r="G206" s="25">
        <v>-0.5421245421245422</v>
      </c>
      <c r="H206" s="26">
        <v>2500</v>
      </c>
      <c r="I206" s="27">
        <v>2960</v>
      </c>
    </row>
    <row r="207" spans="2:9" s="8" customFormat="1" ht="15" customHeight="1" outlineLevel="6">
      <c r="B207" s="96"/>
      <c r="C207" s="21">
        <v>95251</v>
      </c>
      <c r="D207" s="22" t="s">
        <v>84</v>
      </c>
      <c r="E207" s="23">
        <v>1</v>
      </c>
      <c r="F207" s="24">
        <v>6720</v>
      </c>
      <c r="G207" s="25">
        <v>-0.62797619047619047</v>
      </c>
      <c r="H207" s="26">
        <v>2500</v>
      </c>
      <c r="I207" s="27">
        <v>4220</v>
      </c>
    </row>
    <row r="208" spans="2:9" s="8" customFormat="1" ht="15" customHeight="1" outlineLevel="6">
      <c r="B208" s="96"/>
      <c r="C208" s="21">
        <v>95253</v>
      </c>
      <c r="D208" s="22" t="s">
        <v>85</v>
      </c>
      <c r="E208" s="23">
        <v>3</v>
      </c>
      <c r="F208" s="24">
        <v>6720</v>
      </c>
      <c r="G208" s="25">
        <v>-0.62797619047619047</v>
      </c>
      <c r="H208" s="26">
        <v>2500</v>
      </c>
      <c r="I208" s="27">
        <v>4220</v>
      </c>
    </row>
    <row r="209" spans="2:9" s="8" customFormat="1" ht="15" customHeight="1" outlineLevel="6">
      <c r="B209" s="96"/>
      <c r="C209" s="21">
        <v>107572</v>
      </c>
      <c r="D209" s="22" t="s">
        <v>99</v>
      </c>
      <c r="E209" s="23">
        <v>1</v>
      </c>
      <c r="F209" s="24">
        <v>5640</v>
      </c>
      <c r="G209" s="25">
        <v>-0.55673758865248235</v>
      </c>
      <c r="H209" s="26">
        <v>2500</v>
      </c>
      <c r="I209" s="27">
        <v>3140</v>
      </c>
    </row>
    <row r="210" spans="2:9" s="8" customFormat="1" ht="15" customHeight="1" outlineLevel="6">
      <c r="B210" s="96"/>
      <c r="C210" s="21">
        <v>107573</v>
      </c>
      <c r="D210" s="22" t="s">
        <v>100</v>
      </c>
      <c r="E210" s="23">
        <v>1</v>
      </c>
      <c r="F210" s="24">
        <v>6720</v>
      </c>
      <c r="G210" s="25">
        <v>-0.62797619047619047</v>
      </c>
      <c r="H210" s="26">
        <v>2500</v>
      </c>
      <c r="I210" s="27">
        <v>4220</v>
      </c>
    </row>
    <row r="211" spans="2:9" s="8" customFormat="1" ht="15" customHeight="1" outlineLevel="6">
      <c r="B211" s="96"/>
      <c r="C211" s="21">
        <v>107571</v>
      </c>
      <c r="D211" s="22" t="s">
        <v>95</v>
      </c>
      <c r="E211" s="23">
        <v>1</v>
      </c>
      <c r="F211" s="24">
        <v>5460</v>
      </c>
      <c r="G211" s="25">
        <v>-0.5421245421245422</v>
      </c>
      <c r="H211" s="26">
        <v>2500</v>
      </c>
      <c r="I211" s="27">
        <v>2960</v>
      </c>
    </row>
    <row r="212" spans="2:9" s="8" customFormat="1" ht="15" customHeight="1" outlineLevel="6">
      <c r="B212" s="96"/>
      <c r="C212" s="21">
        <v>108433</v>
      </c>
      <c r="D212" s="22" t="s">
        <v>96</v>
      </c>
      <c r="E212" s="23">
        <v>1</v>
      </c>
      <c r="F212" s="24">
        <v>6720</v>
      </c>
      <c r="G212" s="25">
        <v>-0.62797619047619047</v>
      </c>
      <c r="H212" s="26">
        <v>2500</v>
      </c>
      <c r="I212" s="27">
        <v>4220</v>
      </c>
    </row>
    <row r="213" spans="2:9" s="8" customFormat="1" ht="15" customHeight="1" outlineLevel="7">
      <c r="B213" s="96"/>
      <c r="C213" s="21">
        <v>117189</v>
      </c>
      <c r="D213" s="22" t="s">
        <v>45</v>
      </c>
      <c r="E213" s="23">
        <v>1</v>
      </c>
      <c r="F213" s="24">
        <v>9840</v>
      </c>
      <c r="G213" s="25">
        <v>-0.74593495934959342</v>
      </c>
      <c r="H213" s="26">
        <v>2500</v>
      </c>
      <c r="I213" s="27">
        <v>7340</v>
      </c>
    </row>
    <row r="214" spans="2:9" s="8" customFormat="1" ht="15" customHeight="1" outlineLevel="7">
      <c r="B214" s="96"/>
      <c r="C214" s="21">
        <v>97612</v>
      </c>
      <c r="D214" s="22" t="s">
        <v>51</v>
      </c>
      <c r="E214" s="23">
        <v>1</v>
      </c>
      <c r="F214" s="24">
        <v>8940</v>
      </c>
      <c r="G214" s="25">
        <v>-0.7203579418344519</v>
      </c>
      <c r="H214" s="26">
        <v>2500</v>
      </c>
      <c r="I214" s="27">
        <v>6440</v>
      </c>
    </row>
    <row r="215" spans="2:9" s="8" customFormat="1" ht="15" customHeight="1" outlineLevel="7" thickBot="1">
      <c r="B215" s="97"/>
      <c r="C215" s="47">
        <v>94618</v>
      </c>
      <c r="D215" s="48" t="s">
        <v>64</v>
      </c>
      <c r="E215" s="49">
        <v>2</v>
      </c>
      <c r="F215" s="50">
        <v>6840</v>
      </c>
      <c r="G215" s="51">
        <v>-0.63450292397660824</v>
      </c>
      <c r="H215" s="52">
        <v>2500</v>
      </c>
      <c r="I215" s="53">
        <v>4340</v>
      </c>
    </row>
    <row r="216" spans="2:9" s="8" customFormat="1" ht="15" customHeight="1" outlineLevel="6" thickBot="1">
      <c r="B216" s="54"/>
      <c r="C216" s="55"/>
      <c r="D216" s="56"/>
      <c r="E216" s="57"/>
      <c r="F216" s="58"/>
      <c r="G216" s="81"/>
      <c r="H216" s="60"/>
      <c r="I216" s="82"/>
    </row>
    <row r="217" spans="2:9" s="8" customFormat="1" ht="15" customHeight="1" outlineLevel="5">
      <c r="B217" s="95"/>
      <c r="C217" s="92"/>
      <c r="D217" s="16" t="s">
        <v>195</v>
      </c>
      <c r="E217" s="17">
        <v>43</v>
      </c>
      <c r="F217" s="43"/>
      <c r="G217" s="44"/>
      <c r="H217" s="45"/>
      <c r="I217" s="46"/>
    </row>
    <row r="218" spans="2:9" s="8" customFormat="1" ht="15" customHeight="1" outlineLevel="7">
      <c r="B218" s="96"/>
      <c r="C218" s="21">
        <v>79748</v>
      </c>
      <c r="D218" s="22" t="s">
        <v>139</v>
      </c>
      <c r="E218" s="23">
        <v>3</v>
      </c>
      <c r="F218" s="24">
        <v>505</v>
      </c>
      <c r="G218" s="25">
        <v>-0.20792079207920788</v>
      </c>
      <c r="H218" s="26">
        <v>400</v>
      </c>
      <c r="I218" s="27">
        <v>105</v>
      </c>
    </row>
    <row r="219" spans="2:9" s="8" customFormat="1" ht="15" customHeight="1" outlineLevel="5">
      <c r="B219" s="96"/>
      <c r="C219" s="76">
        <v>93014</v>
      </c>
      <c r="D219" s="94" t="s">
        <v>173</v>
      </c>
      <c r="E219" s="78">
        <v>1</v>
      </c>
      <c r="F219" s="24">
        <v>505</v>
      </c>
      <c r="G219" s="25">
        <v>-0.20792079207920788</v>
      </c>
      <c r="H219" s="26">
        <v>400</v>
      </c>
      <c r="I219" s="27">
        <v>105</v>
      </c>
    </row>
    <row r="220" spans="2:9" s="8" customFormat="1" ht="15" customHeight="1" outlineLevel="6">
      <c r="B220" s="96"/>
      <c r="C220" s="21">
        <v>92369</v>
      </c>
      <c r="D220" s="22" t="s">
        <v>109</v>
      </c>
      <c r="E220" s="23">
        <v>1</v>
      </c>
      <c r="F220" s="24">
        <v>400</v>
      </c>
      <c r="G220" s="25">
        <v>-0.5</v>
      </c>
      <c r="H220" s="26">
        <v>200</v>
      </c>
      <c r="I220" s="27">
        <v>200</v>
      </c>
    </row>
    <row r="221" spans="2:9" s="8" customFormat="1" ht="15" customHeight="1" outlineLevel="7">
      <c r="B221" s="96"/>
      <c r="C221" s="21">
        <v>140114</v>
      </c>
      <c r="D221" s="22" t="s">
        <v>132</v>
      </c>
      <c r="E221" s="23">
        <v>6</v>
      </c>
      <c r="F221" s="24">
        <v>625</v>
      </c>
      <c r="G221" s="25">
        <v>-0.36</v>
      </c>
      <c r="H221" s="26">
        <v>400</v>
      </c>
      <c r="I221" s="27">
        <v>225</v>
      </c>
    </row>
    <row r="222" spans="2:9" s="8" customFormat="1" ht="15" customHeight="1" outlineLevel="7">
      <c r="B222" s="96"/>
      <c r="C222" s="21">
        <v>92976</v>
      </c>
      <c r="D222" s="22" t="s">
        <v>119</v>
      </c>
      <c r="E222" s="23">
        <v>10</v>
      </c>
      <c r="F222" s="24">
        <v>625</v>
      </c>
      <c r="G222" s="25">
        <v>-0.19999999999999996</v>
      </c>
      <c r="H222" s="26">
        <v>500</v>
      </c>
      <c r="I222" s="27">
        <v>125</v>
      </c>
    </row>
    <row r="223" spans="2:9" s="8" customFormat="1" ht="15" customHeight="1" outlineLevel="6" thickBot="1">
      <c r="B223" s="97"/>
      <c r="C223" s="47">
        <v>115694</v>
      </c>
      <c r="D223" s="48" t="s">
        <v>151</v>
      </c>
      <c r="E223" s="49">
        <v>1</v>
      </c>
      <c r="F223" s="50">
        <v>250</v>
      </c>
      <c r="G223" s="51">
        <v>-0.4</v>
      </c>
      <c r="H223" s="52">
        <v>150</v>
      </c>
      <c r="I223" s="53">
        <v>100</v>
      </c>
    </row>
    <row r="224" spans="2:9" ht="11.25" customHeight="1">
      <c r="B224" s="3"/>
    </row>
  </sheetData>
  <mergeCells count="37">
    <mergeCell ref="B185:B191"/>
    <mergeCell ref="B55:B60"/>
    <mergeCell ref="B61:B63"/>
    <mergeCell ref="B72:B75"/>
    <mergeCell ref="B76:B82"/>
    <mergeCell ref="B91:B103"/>
    <mergeCell ref="B83:B89"/>
    <mergeCell ref="F3:F4"/>
    <mergeCell ref="G3:G4"/>
    <mergeCell ref="H3:H4"/>
    <mergeCell ref="I3:I4"/>
    <mergeCell ref="B31:B39"/>
    <mergeCell ref="B3:B4"/>
    <mergeCell ref="B6:B14"/>
    <mergeCell ref="B25:B30"/>
    <mergeCell ref="C3:C4"/>
    <mergeCell ref="B15:B23"/>
    <mergeCell ref="B45:B53"/>
    <mergeCell ref="B64:B70"/>
    <mergeCell ref="E3:E4"/>
    <mergeCell ref="B40:B44"/>
    <mergeCell ref="B198:B203"/>
    <mergeCell ref="B205:B215"/>
    <mergeCell ref="B217:B223"/>
    <mergeCell ref="B104:B110"/>
    <mergeCell ref="B118:B122"/>
    <mergeCell ref="B128:B136"/>
    <mergeCell ref="B156:B162"/>
    <mergeCell ref="B171:B176"/>
    <mergeCell ref="B164:B170"/>
    <mergeCell ref="B178:B184"/>
    <mergeCell ref="B193:B197"/>
    <mergeCell ref="B112:B117"/>
    <mergeCell ref="B124:B127"/>
    <mergeCell ref="B138:B140"/>
    <mergeCell ref="B141:B149"/>
    <mergeCell ref="B150:B155"/>
  </mergeCells>
  <pageMargins left="0.74803149606299213" right="0.74803149606299213" top="0.98425196850393704" bottom="0.98425196850393704" header="0.51181102362204722" footer="0.51181102362204722"/>
  <pageSetup paperSize="9" scale="47" fitToHeight="3" orientation="portrait" r:id="rId1"/>
  <rowBreaks count="2" manualBreakCount="2">
    <brk id="82" max="16383" man="1"/>
    <brk id="1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Пользователь</cp:lastModifiedBy>
  <cp:revision>1</cp:revision>
  <cp:lastPrinted>2020-12-24T10:07:03Z</cp:lastPrinted>
  <dcterms:created xsi:type="dcterms:W3CDTF">2019-07-19T11:10:46Z</dcterms:created>
  <dcterms:modified xsi:type="dcterms:W3CDTF">2020-12-24T10:07:14Z</dcterms:modified>
</cp:coreProperties>
</file>